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tabRatio="880" activeTab="0"/>
  </bookViews>
  <sheets>
    <sheet name="Bolsas+fomento" sheetId="1" r:id="rId1"/>
  </sheets>
  <definedNames>
    <definedName name="_xlnm.Print_Area" localSheetId="0">'Bolsas+fomento'!$A$1:$V$27</definedName>
  </definedNames>
  <calcPr fullCalcOnLoad="1"/>
</workbook>
</file>

<file path=xl/sharedStrings.xml><?xml version="1.0" encoding="utf-8"?>
<sst xmlns="http://schemas.openxmlformats.org/spreadsheetml/2006/main" count="48" uniqueCount="29">
  <si>
    <t>Total</t>
  </si>
  <si>
    <t>Ciências da Vida</t>
  </si>
  <si>
    <t>Humanidades</t>
  </si>
  <si>
    <t>Ciências Agrárias - AGR</t>
  </si>
  <si>
    <t>Ciências Biológicas - BIO</t>
  </si>
  <si>
    <t>Ciências da Saúde - SAU</t>
  </si>
  <si>
    <t>Ciências Humanas - HUM</t>
  </si>
  <si>
    <t>-</t>
  </si>
  <si>
    <t>Grande área</t>
  </si>
  <si>
    <t>Ciências da Natureza</t>
  </si>
  <si>
    <t>Engs e Computação - ENG</t>
  </si>
  <si>
    <t>C. Exatas e da Terra - E&amp;T</t>
  </si>
  <si>
    <t>Ling., Letras e Artes - LLA</t>
  </si>
  <si>
    <t>Investimentos em R$ mil correntes</t>
  </si>
  <si>
    <t>Tabela 1.3.1</t>
  </si>
  <si>
    <t>Notas: Inclui recursos dos fundos setoriais;</t>
  </si>
  <si>
    <t>Soma</t>
  </si>
  <si>
    <t>Soc. Aplicadas - SOC</t>
  </si>
  <si>
    <t>estão incluídos apenas até 2003 e, a partir de 2004, estão distribuídos entre as grandes áreas).</t>
  </si>
  <si>
    <t>(1) Os percentuais foram calculados desconsiderando os recursos relativos a grande área outra e  não informada;</t>
  </si>
  <si>
    <t>Outras (2)</t>
  </si>
  <si>
    <t>(3) Inclui também os programas de capacitação institucional do MCT (PCI) e do CNPq;</t>
  </si>
  <si>
    <t xml:space="preserve">(4) Recursos referentes às ações de gestão e a concessões institucionais por meio de convênios (recursos para PADCT, GEMINI, MILLENIUM, por exemplo, </t>
  </si>
  <si>
    <t>Não info (3)</t>
  </si>
  <si>
    <t>Outros investimentos (4)</t>
  </si>
  <si>
    <t>(2) Inclui as  áreas multidisciplinares, tais como: Bioética, Biotecnologia, Ciências e divulgação científica).</t>
  </si>
  <si>
    <t>Percentual % (2)</t>
  </si>
  <si>
    <t>Fonte: CNPq/AEI.               (1.3.1-GA_9814_$)</t>
  </si>
  <si>
    <t>CNPq - Investimentos realizados em bolsas e no fomento à pesquisa segundo grandes áreas do conhecimento - 2001-2015</t>
  </si>
</sst>
</file>

<file path=xl/styles.xml><?xml version="1.0" encoding="utf-8"?>
<styleSheet xmlns="http://schemas.openxmlformats.org/spreadsheetml/2006/main">
  <numFmts count="49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#,##0.0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#,##0.000"/>
    <numFmt numFmtId="194" formatCode="_(* #,##0_);_(* \(#,##0\);_(* &quot;-&quot;??_);_(@_)"/>
    <numFmt numFmtId="195" formatCode="#,##0.0000"/>
    <numFmt numFmtId="196" formatCode="#,##0.00000"/>
    <numFmt numFmtId="197" formatCode="_(* #,##0.0_);_(* \(#,##0.0\);_(* &quot;-&quot;?_);_(@_)"/>
    <numFmt numFmtId="198" formatCode="_(* #,##0.00_);_(* \(#,##0.00\);_(* &quot;-&quot;?_);_(@_)"/>
    <numFmt numFmtId="199" formatCode="_(* #,##0.000_);_(* \(#,##0.000\);_(* &quot;-&quot;?_);_(@_)"/>
    <numFmt numFmtId="200" formatCode="_(* #,##0_);_(* \(#,##0\);_(* &quot;-&quot;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_-* #,##0_-;\-* #,##0_-;_-* &quot;-&quot;??_-;_-@_-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187" fontId="4" fillId="0" borderId="10" xfId="53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53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7" fontId="5" fillId="0" borderId="11" xfId="53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5" fillId="0" borderId="0" xfId="53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5" fillId="0" borderId="0" xfId="53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53" applyNumberFormat="1" applyFont="1" applyFill="1" applyAlignment="1">
      <alignment vertical="center"/>
    </xf>
    <xf numFmtId="4" fontId="5" fillId="0" borderId="0" xfId="0" applyNumberFormat="1" applyFont="1" applyAlignment="1">
      <alignment/>
    </xf>
    <xf numFmtId="3" fontId="11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200" fontId="4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" fontId="5" fillId="0" borderId="12" xfId="53" applyNumberFormat="1" applyFont="1" applyFill="1" applyBorder="1" applyAlignment="1">
      <alignment horizontal="center" vertical="center"/>
    </xf>
    <xf numFmtId="3" fontId="4" fillId="0" borderId="13" xfId="53" applyNumberFormat="1" applyFont="1" applyBorder="1" applyAlignment="1">
      <alignment horizontal="right" vertical="center"/>
    </xf>
    <xf numFmtId="3" fontId="4" fillId="0" borderId="13" xfId="53" applyNumberFormat="1" applyFont="1" applyFill="1" applyBorder="1" applyAlignment="1">
      <alignment horizontal="right" vertical="center"/>
    </xf>
    <xf numFmtId="3" fontId="4" fillId="0" borderId="14" xfId="53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7" fontId="5" fillId="0" borderId="0" xfId="0" applyNumberFormat="1" applyFont="1" applyFill="1" applyBorder="1" applyAlignment="1" applyProtection="1">
      <alignment/>
      <protection/>
    </xf>
    <xf numFmtId="3" fontId="4" fillId="0" borderId="0" xfId="53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3" fontId="5" fillId="0" borderId="13" xfId="53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5" fillId="0" borderId="17" xfId="53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5" fillId="0" borderId="0" xfId="53" applyNumberFormat="1" applyFont="1" applyFill="1" applyBorder="1" applyAlignment="1">
      <alignment/>
    </xf>
    <xf numFmtId="3" fontId="4" fillId="0" borderId="10" xfId="53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3" fontId="5" fillId="0" borderId="11" xfId="53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88" fontId="4" fillId="0" borderId="16" xfId="0" applyNumberFormat="1" applyFont="1" applyFill="1" applyBorder="1" applyAlignment="1">
      <alignment horizontal="right" vertical="center"/>
    </xf>
    <xf numFmtId="188" fontId="6" fillId="0" borderId="16" xfId="0" applyNumberFormat="1" applyFont="1" applyFill="1" applyBorder="1" applyAlignment="1">
      <alignment horizontal="right" vertical="center"/>
    </xf>
    <xf numFmtId="3" fontId="5" fillId="0" borderId="15" xfId="53" applyNumberFormat="1" applyFont="1" applyBorder="1" applyAlignment="1">
      <alignment horizontal="right" vertical="center"/>
    </xf>
    <xf numFmtId="3" fontId="4" fillId="0" borderId="19" xfId="53" applyNumberFormat="1" applyFont="1" applyFill="1" applyBorder="1" applyAlignment="1">
      <alignment horizontal="right" vertical="center"/>
    </xf>
    <xf numFmtId="1" fontId="5" fillId="0" borderId="20" xfId="53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3" fontId="5" fillId="0" borderId="11" xfId="53" applyNumberFormat="1" applyFont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204" fontId="46" fillId="0" borderId="0" xfId="53" applyNumberFormat="1" applyFont="1" applyAlignment="1">
      <alignment/>
    </xf>
    <xf numFmtId="204" fontId="46" fillId="0" borderId="23" xfId="53" applyNumberFormat="1" applyFont="1" applyBorder="1" applyAlignment="1">
      <alignment/>
    </xf>
    <xf numFmtId="204" fontId="46" fillId="0" borderId="17" xfId="53" applyNumberFormat="1" applyFont="1" applyBorder="1" applyAlignment="1">
      <alignment/>
    </xf>
    <xf numFmtId="204" fontId="46" fillId="0" borderId="18" xfId="53" applyNumberFormat="1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4" xfId="53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26" xfId="53" applyNumberFormat="1" applyFont="1" applyFill="1" applyBorder="1" applyAlignment="1">
      <alignment horizontal="right" vertical="center"/>
    </xf>
    <xf numFmtId="204" fontId="46" fillId="0" borderId="26" xfId="53" applyNumberFormat="1" applyFont="1" applyBorder="1" applyAlignment="1">
      <alignment/>
    </xf>
    <xf numFmtId="204" fontId="46" fillId="0" borderId="22" xfId="53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center"/>
    </xf>
    <xf numFmtId="3" fontId="4" fillId="0" borderId="11" xfId="53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center"/>
    </xf>
    <xf numFmtId="204" fontId="46" fillId="0" borderId="13" xfId="53" applyNumberFormat="1" applyFont="1" applyBorder="1" applyAlignment="1">
      <alignment/>
    </xf>
    <xf numFmtId="204" fontId="46" fillId="0" borderId="14" xfId="53" applyNumberFormat="1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187" fontId="4" fillId="0" borderId="28" xfId="53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204" fontId="46" fillId="0" borderId="30" xfId="53" applyNumberFormat="1" applyFont="1" applyBorder="1" applyAlignment="1">
      <alignment/>
    </xf>
    <xf numFmtId="204" fontId="46" fillId="0" borderId="31" xfId="53" applyNumberFormat="1" applyFont="1" applyBorder="1" applyAlignment="1">
      <alignment/>
    </xf>
    <xf numFmtId="0" fontId="5" fillId="0" borderId="3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204" fontId="46" fillId="0" borderId="32" xfId="53" applyNumberFormat="1" applyFont="1" applyBorder="1" applyAlignment="1">
      <alignment/>
    </xf>
    <xf numFmtId="204" fontId="46" fillId="0" borderId="29" xfId="53" applyNumberFormat="1" applyFont="1" applyBorder="1" applyAlignment="1">
      <alignment/>
    </xf>
    <xf numFmtId="204" fontId="46" fillId="0" borderId="33" xfId="53" applyNumberFormat="1" applyFont="1" applyBorder="1" applyAlignment="1">
      <alignment/>
    </xf>
    <xf numFmtId="204" fontId="46" fillId="0" borderId="34" xfId="53" applyNumberFormat="1" applyFont="1" applyBorder="1" applyAlignment="1">
      <alignment/>
    </xf>
    <xf numFmtId="204" fontId="46" fillId="0" borderId="35" xfId="53" applyNumberFormat="1" applyFont="1" applyBorder="1" applyAlignment="1">
      <alignment/>
    </xf>
    <xf numFmtId="204" fontId="46" fillId="0" borderId="36" xfId="53" applyNumberFormat="1" applyFont="1" applyBorder="1" applyAlignment="1">
      <alignment/>
    </xf>
    <xf numFmtId="204" fontId="46" fillId="0" borderId="37" xfId="53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87" fontId="4" fillId="0" borderId="40" xfId="53" applyNumberFormat="1" applyFont="1" applyFill="1" applyBorder="1" applyAlignment="1">
      <alignment horizontal="center" vertical="center"/>
    </xf>
    <xf numFmtId="187" fontId="4" fillId="0" borderId="41" xfId="53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76200" cy="200025"/>
    <xdr:sp>
      <xdr:nvSpPr>
        <xdr:cNvPr id="1" name="Text Box 1025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76200" cy="200025"/>
    <xdr:sp>
      <xdr:nvSpPr>
        <xdr:cNvPr id="2" name="Text Box 1026"/>
        <xdr:cNvSpPr txBox="1">
          <a:spLocks noChangeArrowheads="1"/>
        </xdr:cNvSpPr>
      </xdr:nvSpPr>
      <xdr:spPr>
        <a:xfrm>
          <a:off x="5581650" y="1003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3" name="Text Box 1027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" name="Text Box 1028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5" name="Text Box 1029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>
      <xdr:nvSpPr>
        <xdr:cNvPr id="6" name="Text Box 1030"/>
        <xdr:cNvSpPr txBox="1">
          <a:spLocks noChangeArrowheads="1"/>
        </xdr:cNvSpPr>
      </xdr:nvSpPr>
      <xdr:spPr>
        <a:xfrm>
          <a:off x="14382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" name="Text Box 1031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8" name="Text Box 1032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76200" cy="200025"/>
    <xdr:sp>
      <xdr:nvSpPr>
        <xdr:cNvPr id="9" name="Text Box 1033"/>
        <xdr:cNvSpPr txBox="1">
          <a:spLocks noChangeArrowheads="1"/>
        </xdr:cNvSpPr>
      </xdr:nvSpPr>
      <xdr:spPr>
        <a:xfrm>
          <a:off x="5581650" y="955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>
      <xdr:nvSpPr>
        <xdr:cNvPr id="10" name="Text Box 1036"/>
        <xdr:cNvSpPr txBox="1">
          <a:spLocks noChangeArrowheads="1"/>
        </xdr:cNvSpPr>
      </xdr:nvSpPr>
      <xdr:spPr>
        <a:xfrm>
          <a:off x="14382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1" name="Text Box 1037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2" name="Text Box 1038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3" name="Text Box 1039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4" name="Text Box 1040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5" name="Text Box 1042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6" name="Text Box 1043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17" name="Text Box 1045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18" name="Text Box 1046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9" name="Text Box 1047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20" name="Text Box 1048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21" name="Text Box 1049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2" name="Text Box 1050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3" name="Text Box 1051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4" name="Text Box 1052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5" name="Text Box 1053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6" name="Text Box 1054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7" name="Text Box 1056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8" name="Text Box 1057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29" name="Text Box 1058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30" name="Text Box 1059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31" name="Text Box 1060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32" name="Text Box 1061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33" name="Text Box 1062"/>
        <xdr:cNvSpPr txBox="1">
          <a:spLocks noChangeArrowheads="1"/>
        </xdr:cNvSpPr>
      </xdr:nvSpPr>
      <xdr:spPr>
        <a:xfrm>
          <a:off x="5581650" y="712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76200" cy="200025"/>
    <xdr:sp>
      <xdr:nvSpPr>
        <xdr:cNvPr id="34" name="Text Box 1063"/>
        <xdr:cNvSpPr txBox="1">
          <a:spLocks noChangeArrowheads="1"/>
        </xdr:cNvSpPr>
      </xdr:nvSpPr>
      <xdr:spPr>
        <a:xfrm>
          <a:off x="55816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76200" cy="200025"/>
    <xdr:sp>
      <xdr:nvSpPr>
        <xdr:cNvPr id="35" name="Text Box 1064"/>
        <xdr:cNvSpPr txBox="1">
          <a:spLocks noChangeArrowheads="1"/>
        </xdr:cNvSpPr>
      </xdr:nvSpPr>
      <xdr:spPr>
        <a:xfrm>
          <a:off x="5581650" y="712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44</xdr:row>
      <xdr:rowOff>0</xdr:rowOff>
    </xdr:from>
    <xdr:ext cx="76200" cy="200025"/>
    <xdr:sp>
      <xdr:nvSpPr>
        <xdr:cNvPr id="36" name="Text Box 1065"/>
        <xdr:cNvSpPr txBox="1">
          <a:spLocks noChangeArrowheads="1"/>
        </xdr:cNvSpPr>
      </xdr:nvSpPr>
      <xdr:spPr>
        <a:xfrm>
          <a:off x="558165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37" name="Text Box 1066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38" name="Text Box 1067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39" name="Text Box 1069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40" name="Text Box 1070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41" name="Text Box 1071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42" name="Text Box 1072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43" name="Text Box 1073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44" name="Text Box 1074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45" name="Text Box 1075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46" name="Text Box 1076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47" name="Text Box 1077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48" name="Text Box 1078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49" name="Text Box 1079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50" name="Text Box 1080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51" name="Text Box 1081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52" name="Text Box 1082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53" name="Text Box 1083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>
      <xdr:nvSpPr>
        <xdr:cNvPr id="54" name="Text Box 1085"/>
        <xdr:cNvSpPr txBox="1">
          <a:spLocks noChangeArrowheads="1"/>
        </xdr:cNvSpPr>
      </xdr:nvSpPr>
      <xdr:spPr>
        <a:xfrm>
          <a:off x="14382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>
      <xdr:nvSpPr>
        <xdr:cNvPr id="55" name="Text Box 1086"/>
        <xdr:cNvSpPr txBox="1">
          <a:spLocks noChangeArrowheads="1"/>
        </xdr:cNvSpPr>
      </xdr:nvSpPr>
      <xdr:spPr>
        <a:xfrm>
          <a:off x="14382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200025"/>
    <xdr:sp>
      <xdr:nvSpPr>
        <xdr:cNvPr id="56" name="Text Box 1087"/>
        <xdr:cNvSpPr txBox="1">
          <a:spLocks noChangeArrowheads="1"/>
        </xdr:cNvSpPr>
      </xdr:nvSpPr>
      <xdr:spPr>
        <a:xfrm>
          <a:off x="195262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00025"/>
    <xdr:sp>
      <xdr:nvSpPr>
        <xdr:cNvPr id="57" name="Text Box 1088"/>
        <xdr:cNvSpPr txBox="1">
          <a:spLocks noChangeArrowheads="1"/>
        </xdr:cNvSpPr>
      </xdr:nvSpPr>
      <xdr:spPr>
        <a:xfrm>
          <a:off x="24765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00025"/>
    <xdr:sp>
      <xdr:nvSpPr>
        <xdr:cNvPr id="58" name="Text Box 1089"/>
        <xdr:cNvSpPr txBox="1">
          <a:spLocks noChangeArrowheads="1"/>
        </xdr:cNvSpPr>
      </xdr:nvSpPr>
      <xdr:spPr>
        <a:xfrm>
          <a:off x="2990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0025"/>
    <xdr:sp>
      <xdr:nvSpPr>
        <xdr:cNvPr id="59" name="Text Box 1090"/>
        <xdr:cNvSpPr txBox="1">
          <a:spLocks noChangeArrowheads="1"/>
        </xdr:cNvSpPr>
      </xdr:nvSpPr>
      <xdr:spPr>
        <a:xfrm>
          <a:off x="35052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60" name="Text Box 1091"/>
        <xdr:cNvSpPr txBox="1">
          <a:spLocks noChangeArrowheads="1"/>
        </xdr:cNvSpPr>
      </xdr:nvSpPr>
      <xdr:spPr>
        <a:xfrm>
          <a:off x="40195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00025"/>
    <xdr:sp>
      <xdr:nvSpPr>
        <xdr:cNvPr id="61" name="Text Box 1092"/>
        <xdr:cNvSpPr txBox="1">
          <a:spLocks noChangeArrowheads="1"/>
        </xdr:cNvSpPr>
      </xdr:nvSpPr>
      <xdr:spPr>
        <a:xfrm>
          <a:off x="45339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00025"/>
    <xdr:sp>
      <xdr:nvSpPr>
        <xdr:cNvPr id="62" name="Text Box 1093"/>
        <xdr:cNvSpPr txBox="1">
          <a:spLocks noChangeArrowheads="1"/>
        </xdr:cNvSpPr>
      </xdr:nvSpPr>
      <xdr:spPr>
        <a:xfrm>
          <a:off x="50577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63" name="Text Box 1094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64" name="Text Box 1095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65" name="Text Box 1096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66" name="Text Box 1097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67" name="Text Box 1098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68" name="Text Box 1099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69" name="Text Box 1100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0" name="Text Box 1102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1" name="Text Box 1103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2" name="Text Box 1104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3" name="Text Box 1105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4" name="Text Box 1106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5" name="Text Box 1107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6" name="Text Box 1108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7" name="Text Box 1110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8" name="Text Box 1111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79" name="Text Box 1112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80" name="Text Box 1113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81" name="Text Box 1114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82" name="Text Box 1115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83" name="Text Box 1116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84" name="Text Box 1117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85" name="Text Box 1118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86" name="Text Box 1119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87" name="Text Box 1120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88" name="Text Box 1121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89" name="Text Box 1122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90" name="Text Box 1123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91" name="Text Box 1124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92" name="Text Box 1125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93" name="Text Box 1126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94" name="Text Box 1127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95" name="Text Box 1128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96" name="Text Box 1129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97" name="Text Box 1130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98" name="Text Box 1131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99" name="Text Box 1132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100" name="Text Box 1133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01" name="Text Box 1134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02" name="Text Box 1135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03" name="Text Box 1136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04" name="Text Box 1137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05" name="Text Box 1138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06" name="Text Box 1139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07" name="Text Box 1140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08" name="Text Box 1141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109" name="Text Box 1142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110" name="Text Box 1143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111" name="Text Box 1144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112" name="Text Box 1145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113" name="Text Box 1146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114" name="Text Box 1147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115" name="Text Box 1148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116" name="Text Box 1149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117" name="Text Box 1150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118" name="Text Box 1151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119" name="Text Box 1152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120" name="Text Box 1153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121" name="Text Box 1154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122" name="Text Box 1155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123" name="Text Box 1156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124" name="Text Box 1157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125" name="Text Box 1158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126" name="Text Box 1159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127" name="Text Box 1160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128" name="Text Box 1161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129" name="Text Box 1162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130" name="Text Box 1163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131" name="Text Box 1164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132" name="Text Box 1165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133" name="Text Box 1166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134" name="Text Box 1167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135" name="Text Box 1168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136" name="Text Box 1169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137" name="Text Box 1170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138" name="Text Box 1171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139" name="Text Box 1172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140" name="Text Box 1173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38100</xdr:rowOff>
    </xdr:from>
    <xdr:ext cx="76200" cy="200025"/>
    <xdr:sp>
      <xdr:nvSpPr>
        <xdr:cNvPr id="141" name="Text Box 1174"/>
        <xdr:cNvSpPr txBox="1">
          <a:spLocks noChangeArrowheads="1"/>
        </xdr:cNvSpPr>
      </xdr:nvSpPr>
      <xdr:spPr>
        <a:xfrm>
          <a:off x="1438275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>
      <xdr:nvSpPr>
        <xdr:cNvPr id="142" name="Text Box 1175"/>
        <xdr:cNvSpPr txBox="1">
          <a:spLocks noChangeArrowheads="1"/>
        </xdr:cNvSpPr>
      </xdr:nvSpPr>
      <xdr:spPr>
        <a:xfrm>
          <a:off x="14382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>
      <xdr:nvSpPr>
        <xdr:cNvPr id="143" name="Text Box 1176"/>
        <xdr:cNvSpPr txBox="1">
          <a:spLocks noChangeArrowheads="1"/>
        </xdr:cNvSpPr>
      </xdr:nvSpPr>
      <xdr:spPr>
        <a:xfrm>
          <a:off x="14382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0025"/>
    <xdr:sp>
      <xdr:nvSpPr>
        <xdr:cNvPr id="144" name="Text Box 1177"/>
        <xdr:cNvSpPr txBox="1">
          <a:spLocks noChangeArrowheads="1"/>
        </xdr:cNvSpPr>
      </xdr:nvSpPr>
      <xdr:spPr>
        <a:xfrm>
          <a:off x="195262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145" name="Text Box 1178"/>
        <xdr:cNvSpPr txBox="1">
          <a:spLocks noChangeArrowheads="1"/>
        </xdr:cNvSpPr>
      </xdr:nvSpPr>
      <xdr:spPr>
        <a:xfrm>
          <a:off x="2476500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76200" cy="200025"/>
    <xdr:sp>
      <xdr:nvSpPr>
        <xdr:cNvPr id="146" name="Text Box 1179"/>
        <xdr:cNvSpPr txBox="1">
          <a:spLocks noChangeArrowheads="1"/>
        </xdr:cNvSpPr>
      </xdr:nvSpPr>
      <xdr:spPr>
        <a:xfrm>
          <a:off x="2990850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>
      <xdr:nvSpPr>
        <xdr:cNvPr id="147" name="Text Box 1180"/>
        <xdr:cNvSpPr txBox="1">
          <a:spLocks noChangeArrowheads="1"/>
        </xdr:cNvSpPr>
      </xdr:nvSpPr>
      <xdr:spPr>
        <a:xfrm>
          <a:off x="558165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>
      <xdr:nvSpPr>
        <xdr:cNvPr id="148" name="Text Box 1181"/>
        <xdr:cNvSpPr txBox="1">
          <a:spLocks noChangeArrowheads="1"/>
        </xdr:cNvSpPr>
      </xdr:nvSpPr>
      <xdr:spPr>
        <a:xfrm>
          <a:off x="611505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>
      <xdr:nvSpPr>
        <xdr:cNvPr id="149" name="Text Box 1182"/>
        <xdr:cNvSpPr txBox="1">
          <a:spLocks noChangeArrowheads="1"/>
        </xdr:cNvSpPr>
      </xdr:nvSpPr>
      <xdr:spPr>
        <a:xfrm>
          <a:off x="6638925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>
      <xdr:nvSpPr>
        <xdr:cNvPr id="150" name="Text Box 1183"/>
        <xdr:cNvSpPr txBox="1">
          <a:spLocks noChangeArrowheads="1"/>
        </xdr:cNvSpPr>
      </xdr:nvSpPr>
      <xdr:spPr>
        <a:xfrm>
          <a:off x="716280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>
      <xdr:nvSpPr>
        <xdr:cNvPr id="151" name="Text Box 1184"/>
        <xdr:cNvSpPr txBox="1">
          <a:spLocks noChangeArrowheads="1"/>
        </xdr:cNvSpPr>
      </xdr:nvSpPr>
      <xdr:spPr>
        <a:xfrm>
          <a:off x="14382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>
      <xdr:nvSpPr>
        <xdr:cNvPr id="152" name="Text Box 1185"/>
        <xdr:cNvSpPr txBox="1">
          <a:spLocks noChangeArrowheads="1"/>
        </xdr:cNvSpPr>
      </xdr:nvSpPr>
      <xdr:spPr>
        <a:xfrm>
          <a:off x="14382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200025"/>
    <xdr:sp>
      <xdr:nvSpPr>
        <xdr:cNvPr id="153" name="Text Box 1186"/>
        <xdr:cNvSpPr txBox="1">
          <a:spLocks noChangeArrowheads="1"/>
        </xdr:cNvSpPr>
      </xdr:nvSpPr>
      <xdr:spPr>
        <a:xfrm>
          <a:off x="195262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00025"/>
    <xdr:sp>
      <xdr:nvSpPr>
        <xdr:cNvPr id="154" name="Text Box 1187"/>
        <xdr:cNvSpPr txBox="1">
          <a:spLocks noChangeArrowheads="1"/>
        </xdr:cNvSpPr>
      </xdr:nvSpPr>
      <xdr:spPr>
        <a:xfrm>
          <a:off x="24765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00025"/>
    <xdr:sp>
      <xdr:nvSpPr>
        <xdr:cNvPr id="155" name="Text Box 1188"/>
        <xdr:cNvSpPr txBox="1">
          <a:spLocks noChangeArrowheads="1"/>
        </xdr:cNvSpPr>
      </xdr:nvSpPr>
      <xdr:spPr>
        <a:xfrm>
          <a:off x="2990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0025"/>
    <xdr:sp>
      <xdr:nvSpPr>
        <xdr:cNvPr id="156" name="Text Box 1189"/>
        <xdr:cNvSpPr txBox="1">
          <a:spLocks noChangeArrowheads="1"/>
        </xdr:cNvSpPr>
      </xdr:nvSpPr>
      <xdr:spPr>
        <a:xfrm>
          <a:off x="35052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157" name="Text Box 1190"/>
        <xdr:cNvSpPr txBox="1">
          <a:spLocks noChangeArrowheads="1"/>
        </xdr:cNvSpPr>
      </xdr:nvSpPr>
      <xdr:spPr>
        <a:xfrm>
          <a:off x="40195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00025"/>
    <xdr:sp>
      <xdr:nvSpPr>
        <xdr:cNvPr id="158" name="Text Box 1191"/>
        <xdr:cNvSpPr txBox="1">
          <a:spLocks noChangeArrowheads="1"/>
        </xdr:cNvSpPr>
      </xdr:nvSpPr>
      <xdr:spPr>
        <a:xfrm>
          <a:off x="45339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00025"/>
    <xdr:sp>
      <xdr:nvSpPr>
        <xdr:cNvPr id="159" name="Text Box 1192"/>
        <xdr:cNvSpPr txBox="1">
          <a:spLocks noChangeArrowheads="1"/>
        </xdr:cNvSpPr>
      </xdr:nvSpPr>
      <xdr:spPr>
        <a:xfrm>
          <a:off x="50577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0" name="Text Box 1193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1" name="Text Box 1194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2" name="Text Box 1195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3" name="Text Box 1196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4" name="Text Box 1197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5" name="Text Box 1198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6" name="Text Box 1199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7" name="Text Box 1200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8" name="Text Box 1201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69" name="Text Box 1202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70" name="Text Box 1203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71" name="Text Box 1204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72" name="Text Box 1205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73" name="Text Box 1206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74" name="Text Box 1207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175" name="Text Box 1208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176" name="Text Box 1209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177" name="Text Box 1210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178" name="Text Box 1211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179" name="Text Box 1212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180" name="Text Box 1213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181" name="Text Box 1214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182" name="Text Box 1215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183" name="Text Box 1216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184" name="Text Box 1217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185" name="Text Box 1218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186" name="Text Box 1219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187" name="Text Box 1220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188" name="Text Box 1221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189" name="Text Box 1222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190" name="Text Box 1223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191" name="Text Box 1224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92" name="Text Box 1225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93" name="Text Box 1226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94" name="Text Box 1227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95" name="Text Box 1228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96" name="Text Box 1229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97" name="Text Box 1230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98" name="Text Box 1231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199" name="Text Box 1232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200" name="Text Box 1233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201" name="Text Box 1234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202" name="Text Box 1235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203" name="Text Box 1236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204" name="Text Box 1237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205" name="Text Box 1238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206" name="Text Box 1239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207" name="Text Box 1240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208" name="Text Box 1241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209" name="Text Box 1242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210" name="Text Box 1243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211" name="Text Box 1244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212" name="Text Box 1245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213" name="Text Box 1246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214" name="Text Box 1247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215" name="Text Box 1248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216" name="Text Box 1249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217" name="Text Box 1250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218" name="Text Box 1251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219" name="Text Box 1252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220" name="Text Box 1253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221" name="Text Box 1254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222" name="Text Box 1255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223" name="Text Box 1256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224" name="Text Box 1257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225" name="Text Box 1258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226" name="Text Box 1259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227" name="Text Box 1260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228" name="Text Box 1261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229" name="Text Box 1262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230" name="Text Box 1263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231" name="Text Box 1264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>
      <xdr:nvSpPr>
        <xdr:cNvPr id="232" name="Text Box 1265"/>
        <xdr:cNvSpPr txBox="1">
          <a:spLocks noChangeArrowheads="1"/>
        </xdr:cNvSpPr>
      </xdr:nvSpPr>
      <xdr:spPr>
        <a:xfrm>
          <a:off x="14382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38100</xdr:rowOff>
    </xdr:from>
    <xdr:ext cx="76200" cy="200025"/>
    <xdr:sp>
      <xdr:nvSpPr>
        <xdr:cNvPr id="233" name="Text Box 1266"/>
        <xdr:cNvSpPr txBox="1">
          <a:spLocks noChangeArrowheads="1"/>
        </xdr:cNvSpPr>
      </xdr:nvSpPr>
      <xdr:spPr>
        <a:xfrm>
          <a:off x="1438275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>
      <xdr:nvSpPr>
        <xdr:cNvPr id="234" name="Text Box 1267"/>
        <xdr:cNvSpPr txBox="1">
          <a:spLocks noChangeArrowheads="1"/>
        </xdr:cNvSpPr>
      </xdr:nvSpPr>
      <xdr:spPr>
        <a:xfrm>
          <a:off x="14382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38100</xdr:rowOff>
    </xdr:from>
    <xdr:ext cx="76200" cy="200025"/>
    <xdr:sp>
      <xdr:nvSpPr>
        <xdr:cNvPr id="235" name="Text Box 1268"/>
        <xdr:cNvSpPr txBox="1">
          <a:spLocks noChangeArrowheads="1"/>
        </xdr:cNvSpPr>
      </xdr:nvSpPr>
      <xdr:spPr>
        <a:xfrm>
          <a:off x="1438275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0025"/>
    <xdr:sp>
      <xdr:nvSpPr>
        <xdr:cNvPr id="236" name="Text Box 1269"/>
        <xdr:cNvSpPr txBox="1">
          <a:spLocks noChangeArrowheads="1"/>
        </xdr:cNvSpPr>
      </xdr:nvSpPr>
      <xdr:spPr>
        <a:xfrm>
          <a:off x="14382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381000</xdr:colOff>
      <xdr:row>28</xdr:row>
      <xdr:rowOff>38100</xdr:rowOff>
    </xdr:from>
    <xdr:ext cx="76200" cy="200025"/>
    <xdr:sp>
      <xdr:nvSpPr>
        <xdr:cNvPr id="237" name="Text Box 1270"/>
        <xdr:cNvSpPr txBox="1">
          <a:spLocks noChangeArrowheads="1"/>
        </xdr:cNvSpPr>
      </xdr:nvSpPr>
      <xdr:spPr>
        <a:xfrm>
          <a:off x="1819275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0025"/>
    <xdr:sp>
      <xdr:nvSpPr>
        <xdr:cNvPr id="238" name="Text Box 1271"/>
        <xdr:cNvSpPr txBox="1">
          <a:spLocks noChangeArrowheads="1"/>
        </xdr:cNvSpPr>
      </xdr:nvSpPr>
      <xdr:spPr>
        <a:xfrm>
          <a:off x="195262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381000</xdr:colOff>
      <xdr:row>28</xdr:row>
      <xdr:rowOff>38100</xdr:rowOff>
    </xdr:from>
    <xdr:ext cx="76200" cy="200025"/>
    <xdr:sp>
      <xdr:nvSpPr>
        <xdr:cNvPr id="239" name="Text Box 1272"/>
        <xdr:cNvSpPr txBox="1">
          <a:spLocks noChangeArrowheads="1"/>
        </xdr:cNvSpPr>
      </xdr:nvSpPr>
      <xdr:spPr>
        <a:xfrm>
          <a:off x="2333625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240" name="Text Box 1273"/>
        <xdr:cNvSpPr txBox="1">
          <a:spLocks noChangeArrowheads="1"/>
        </xdr:cNvSpPr>
      </xdr:nvSpPr>
      <xdr:spPr>
        <a:xfrm>
          <a:off x="2476500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381000</xdr:colOff>
      <xdr:row>28</xdr:row>
      <xdr:rowOff>38100</xdr:rowOff>
    </xdr:from>
    <xdr:ext cx="76200" cy="200025"/>
    <xdr:sp>
      <xdr:nvSpPr>
        <xdr:cNvPr id="241" name="Text Box 1274"/>
        <xdr:cNvSpPr txBox="1">
          <a:spLocks noChangeArrowheads="1"/>
        </xdr:cNvSpPr>
      </xdr:nvSpPr>
      <xdr:spPr>
        <a:xfrm>
          <a:off x="2857500" y="408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76200" cy="200025"/>
    <xdr:sp>
      <xdr:nvSpPr>
        <xdr:cNvPr id="242" name="Text Box 1275"/>
        <xdr:cNvSpPr txBox="1">
          <a:spLocks noChangeArrowheads="1"/>
        </xdr:cNvSpPr>
      </xdr:nvSpPr>
      <xdr:spPr>
        <a:xfrm>
          <a:off x="2990850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34</xdr:col>
      <xdr:colOff>504825</xdr:colOff>
      <xdr:row>30</xdr:row>
      <xdr:rowOff>142875</xdr:rowOff>
    </xdr:from>
    <xdr:ext cx="190500" cy="285750"/>
    <xdr:sp>
      <xdr:nvSpPr>
        <xdr:cNvPr id="243" name="Text Box 1276"/>
        <xdr:cNvSpPr txBox="1">
          <a:spLocks noChangeArrowheads="1"/>
        </xdr:cNvSpPr>
      </xdr:nvSpPr>
      <xdr:spPr>
        <a:xfrm>
          <a:off x="17716500" y="4514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76200" cy="200025"/>
    <xdr:sp>
      <xdr:nvSpPr>
        <xdr:cNvPr id="244" name="Text Box 1277"/>
        <xdr:cNvSpPr txBox="1">
          <a:spLocks noChangeArrowheads="1"/>
        </xdr:cNvSpPr>
      </xdr:nvSpPr>
      <xdr:spPr>
        <a:xfrm>
          <a:off x="558165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38100</xdr:rowOff>
    </xdr:from>
    <xdr:ext cx="76200" cy="200025"/>
    <xdr:sp>
      <xdr:nvSpPr>
        <xdr:cNvPr id="245" name="Text Box 1278"/>
        <xdr:cNvSpPr txBox="1">
          <a:spLocks noChangeArrowheads="1"/>
        </xdr:cNvSpPr>
      </xdr:nvSpPr>
      <xdr:spPr>
        <a:xfrm>
          <a:off x="61150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>
      <xdr:nvSpPr>
        <xdr:cNvPr id="246" name="Text Box 1279"/>
        <xdr:cNvSpPr txBox="1">
          <a:spLocks noChangeArrowheads="1"/>
        </xdr:cNvSpPr>
      </xdr:nvSpPr>
      <xdr:spPr>
        <a:xfrm>
          <a:off x="611505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38100</xdr:rowOff>
    </xdr:from>
    <xdr:ext cx="76200" cy="200025"/>
    <xdr:sp>
      <xdr:nvSpPr>
        <xdr:cNvPr id="247" name="Text Box 1280"/>
        <xdr:cNvSpPr txBox="1">
          <a:spLocks noChangeArrowheads="1"/>
        </xdr:cNvSpPr>
      </xdr:nvSpPr>
      <xdr:spPr>
        <a:xfrm>
          <a:off x="6638925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>
      <xdr:nvSpPr>
        <xdr:cNvPr id="248" name="Text Box 1281"/>
        <xdr:cNvSpPr txBox="1">
          <a:spLocks noChangeArrowheads="1"/>
        </xdr:cNvSpPr>
      </xdr:nvSpPr>
      <xdr:spPr>
        <a:xfrm>
          <a:off x="6638925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38100</xdr:rowOff>
    </xdr:from>
    <xdr:ext cx="76200" cy="200025"/>
    <xdr:sp>
      <xdr:nvSpPr>
        <xdr:cNvPr id="249" name="Text Box 1282"/>
        <xdr:cNvSpPr txBox="1">
          <a:spLocks noChangeArrowheads="1"/>
        </xdr:cNvSpPr>
      </xdr:nvSpPr>
      <xdr:spPr>
        <a:xfrm>
          <a:off x="716280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>
      <xdr:nvSpPr>
        <xdr:cNvPr id="250" name="Text Box 1283"/>
        <xdr:cNvSpPr txBox="1">
          <a:spLocks noChangeArrowheads="1"/>
        </xdr:cNvSpPr>
      </xdr:nvSpPr>
      <xdr:spPr>
        <a:xfrm>
          <a:off x="716280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381000</xdr:colOff>
      <xdr:row>29</xdr:row>
      <xdr:rowOff>38100</xdr:rowOff>
    </xdr:from>
    <xdr:ext cx="76200" cy="200025"/>
    <xdr:sp>
      <xdr:nvSpPr>
        <xdr:cNvPr id="251" name="Text Box 1284"/>
        <xdr:cNvSpPr txBox="1">
          <a:spLocks noChangeArrowheads="1"/>
        </xdr:cNvSpPr>
      </xdr:nvSpPr>
      <xdr:spPr>
        <a:xfrm>
          <a:off x="59626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52" name="Text Box 1285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53" name="Text Box 1286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54" name="Text Box 1287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255" name="Text Box 1288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256" name="Text Box 1289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257" name="Text Box 1290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258" name="Text Box 1291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259" name="Text Box 1292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260" name="Text Box 1293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261" name="Text Box 1294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262" name="Text Box 1295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263" name="Text Box 1296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264" name="Text Box 1297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265" name="Text Box 1298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266" name="Text Box 1299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67" name="Text Box 1300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68" name="Text Box 1301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69" name="Text Box 1302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270" name="Text Box 1303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271" name="Text Box 1304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272" name="Text Box 1305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73" name="Text Box 1306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74" name="Text Box 1308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75" name="Text Box 1310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76" name="Text Box 1311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77" name="Text Box 1312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278" name="Text Box 1313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279" name="Text Box 1314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280" name="Text Box 1315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281" name="Text Box 1316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282" name="Text Box 1317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283" name="Text Box 1318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284" name="Text Box 1319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285" name="Text Box 1320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286" name="Text Box 1321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87" name="Text Box 1322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88" name="Text Box 1323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289" name="Text Box 1324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290" name="Text Box 1325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0025"/>
    <xdr:sp>
      <xdr:nvSpPr>
        <xdr:cNvPr id="291" name="Text Box 1326"/>
        <xdr:cNvSpPr txBox="1">
          <a:spLocks noChangeArrowheads="1"/>
        </xdr:cNvSpPr>
      </xdr:nvSpPr>
      <xdr:spPr>
        <a:xfrm>
          <a:off x="61150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0025"/>
    <xdr:sp>
      <xdr:nvSpPr>
        <xdr:cNvPr id="292" name="Text Box 1327"/>
        <xdr:cNvSpPr txBox="1">
          <a:spLocks noChangeArrowheads="1"/>
        </xdr:cNvSpPr>
      </xdr:nvSpPr>
      <xdr:spPr>
        <a:xfrm>
          <a:off x="61150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293" name="Text Box 1328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294" name="Text Box 1329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295" name="Text Box 1330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296" name="Text Box 1331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297" name="Text Box 1332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298" name="Text Box 1333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299" name="Text Box 1334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300" name="Text Box 1335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301" name="Text Box 1336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302" name="Text Box 1337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303" name="Text Box 1338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304" name="Text Box 1339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305" name="Text Box 1340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306" name="Text Box 1341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307" name="Text Box 1342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308" name="Text Box 1343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200025"/>
    <xdr:sp>
      <xdr:nvSpPr>
        <xdr:cNvPr id="309" name="Text Box 1344"/>
        <xdr:cNvSpPr txBox="1">
          <a:spLocks noChangeArrowheads="1"/>
        </xdr:cNvSpPr>
      </xdr:nvSpPr>
      <xdr:spPr>
        <a:xfrm>
          <a:off x="6115050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200025"/>
    <xdr:sp>
      <xdr:nvSpPr>
        <xdr:cNvPr id="310" name="Text Box 1345"/>
        <xdr:cNvSpPr txBox="1">
          <a:spLocks noChangeArrowheads="1"/>
        </xdr:cNvSpPr>
      </xdr:nvSpPr>
      <xdr:spPr>
        <a:xfrm>
          <a:off x="6115050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11" name="Text Box 1346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12" name="Text Box 1347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13" name="Text Box 1348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14" name="Text Box 1349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15" name="Text Box 1350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16" name="Text Box 1351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17" name="Text Box 1352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18" name="Text Box 1353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19" name="Text Box 1354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20" name="Text Box 1355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21" name="Text Box 1356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22" name="Text Box 1357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23" name="Text Box 1358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24" name="Text Box 1359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25" name="Text Box 1360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326" name="Text Box 1361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>
      <xdr:nvSpPr>
        <xdr:cNvPr id="327" name="Text Box 1362"/>
        <xdr:cNvSpPr txBox="1">
          <a:spLocks noChangeArrowheads="1"/>
        </xdr:cNvSpPr>
      </xdr:nvSpPr>
      <xdr:spPr>
        <a:xfrm>
          <a:off x="55816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>
      <xdr:nvSpPr>
        <xdr:cNvPr id="328" name="Text Box 1363"/>
        <xdr:cNvSpPr txBox="1">
          <a:spLocks noChangeArrowheads="1"/>
        </xdr:cNvSpPr>
      </xdr:nvSpPr>
      <xdr:spPr>
        <a:xfrm>
          <a:off x="55816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29" name="Text Box 1364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0" name="Text Box 1365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1" name="Text Box 1366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2" name="Text Box 1367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3" name="Text Box 1368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4" name="Text Box 1369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5" name="Text Box 1370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6" name="Text Box 1371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7" name="Text Box 1372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8" name="Text Box 1373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39" name="Text Box 1374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40" name="Text Box 1375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41" name="Text Box 1376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42" name="Text Box 1377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43" name="Text Box 1378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344" name="Text Box 1379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>
      <xdr:nvSpPr>
        <xdr:cNvPr id="345" name="Text Box 1380"/>
        <xdr:cNvSpPr txBox="1">
          <a:spLocks noChangeArrowheads="1"/>
        </xdr:cNvSpPr>
      </xdr:nvSpPr>
      <xdr:spPr>
        <a:xfrm>
          <a:off x="6638925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>
      <xdr:nvSpPr>
        <xdr:cNvPr id="346" name="Text Box 1381"/>
        <xdr:cNvSpPr txBox="1">
          <a:spLocks noChangeArrowheads="1"/>
        </xdr:cNvSpPr>
      </xdr:nvSpPr>
      <xdr:spPr>
        <a:xfrm>
          <a:off x="716280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76200" cy="200025"/>
    <xdr:sp>
      <xdr:nvSpPr>
        <xdr:cNvPr id="347" name="Text Box 1382"/>
        <xdr:cNvSpPr txBox="1">
          <a:spLocks noChangeArrowheads="1"/>
        </xdr:cNvSpPr>
      </xdr:nvSpPr>
      <xdr:spPr>
        <a:xfrm>
          <a:off x="7686675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381000</xdr:colOff>
      <xdr:row>29</xdr:row>
      <xdr:rowOff>38100</xdr:rowOff>
    </xdr:from>
    <xdr:ext cx="76200" cy="200025"/>
    <xdr:sp>
      <xdr:nvSpPr>
        <xdr:cNvPr id="348" name="Text Box 1383"/>
        <xdr:cNvSpPr txBox="1">
          <a:spLocks noChangeArrowheads="1"/>
        </xdr:cNvSpPr>
      </xdr:nvSpPr>
      <xdr:spPr>
        <a:xfrm>
          <a:off x="64960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76200" cy="200025"/>
    <xdr:sp>
      <xdr:nvSpPr>
        <xdr:cNvPr id="349" name="Text Box 1384"/>
        <xdr:cNvSpPr txBox="1">
          <a:spLocks noChangeArrowheads="1"/>
        </xdr:cNvSpPr>
      </xdr:nvSpPr>
      <xdr:spPr>
        <a:xfrm>
          <a:off x="6638925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381000</xdr:colOff>
      <xdr:row>29</xdr:row>
      <xdr:rowOff>38100</xdr:rowOff>
    </xdr:from>
    <xdr:ext cx="76200" cy="200025"/>
    <xdr:sp>
      <xdr:nvSpPr>
        <xdr:cNvPr id="350" name="Text Box 1385"/>
        <xdr:cNvSpPr txBox="1">
          <a:spLocks noChangeArrowheads="1"/>
        </xdr:cNvSpPr>
      </xdr:nvSpPr>
      <xdr:spPr>
        <a:xfrm>
          <a:off x="7019925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0</xdr:rowOff>
    </xdr:from>
    <xdr:ext cx="76200" cy="200025"/>
    <xdr:sp>
      <xdr:nvSpPr>
        <xdr:cNvPr id="351" name="Text Box 1386"/>
        <xdr:cNvSpPr txBox="1">
          <a:spLocks noChangeArrowheads="1"/>
        </xdr:cNvSpPr>
      </xdr:nvSpPr>
      <xdr:spPr>
        <a:xfrm>
          <a:off x="716280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38100</xdr:rowOff>
    </xdr:from>
    <xdr:ext cx="76200" cy="200025"/>
    <xdr:sp>
      <xdr:nvSpPr>
        <xdr:cNvPr id="352" name="Text Box 1387"/>
        <xdr:cNvSpPr txBox="1">
          <a:spLocks noChangeArrowheads="1"/>
        </xdr:cNvSpPr>
      </xdr:nvSpPr>
      <xdr:spPr>
        <a:xfrm>
          <a:off x="7686675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76200" cy="200025"/>
    <xdr:sp>
      <xdr:nvSpPr>
        <xdr:cNvPr id="353" name="Text Box 1388"/>
        <xdr:cNvSpPr txBox="1">
          <a:spLocks noChangeArrowheads="1"/>
        </xdr:cNvSpPr>
      </xdr:nvSpPr>
      <xdr:spPr>
        <a:xfrm>
          <a:off x="7686675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381000</xdr:colOff>
      <xdr:row>29</xdr:row>
      <xdr:rowOff>38100</xdr:rowOff>
    </xdr:from>
    <xdr:ext cx="76200" cy="200025"/>
    <xdr:sp>
      <xdr:nvSpPr>
        <xdr:cNvPr id="354" name="Text Box 1389"/>
        <xdr:cNvSpPr txBox="1">
          <a:spLocks noChangeArrowheads="1"/>
        </xdr:cNvSpPr>
      </xdr:nvSpPr>
      <xdr:spPr>
        <a:xfrm>
          <a:off x="8067675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0025"/>
    <xdr:sp>
      <xdr:nvSpPr>
        <xdr:cNvPr id="355" name="Text Box 1390"/>
        <xdr:cNvSpPr txBox="1">
          <a:spLocks noChangeArrowheads="1"/>
        </xdr:cNvSpPr>
      </xdr:nvSpPr>
      <xdr:spPr>
        <a:xfrm>
          <a:off x="872490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76200" cy="200025"/>
    <xdr:sp>
      <xdr:nvSpPr>
        <xdr:cNvPr id="356" name="Text Box 1391"/>
        <xdr:cNvSpPr txBox="1">
          <a:spLocks noChangeArrowheads="1"/>
        </xdr:cNvSpPr>
      </xdr:nvSpPr>
      <xdr:spPr>
        <a:xfrm>
          <a:off x="923925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76200" cy="200025"/>
    <xdr:sp>
      <xdr:nvSpPr>
        <xdr:cNvPr id="357" name="Text Box 1392"/>
        <xdr:cNvSpPr txBox="1">
          <a:spLocks noChangeArrowheads="1"/>
        </xdr:cNvSpPr>
      </xdr:nvSpPr>
      <xdr:spPr>
        <a:xfrm>
          <a:off x="9534525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381000</xdr:colOff>
      <xdr:row>29</xdr:row>
      <xdr:rowOff>38100</xdr:rowOff>
    </xdr:from>
    <xdr:ext cx="9525" cy="200025"/>
    <xdr:sp>
      <xdr:nvSpPr>
        <xdr:cNvPr id="358" name="Text Box 1393"/>
        <xdr:cNvSpPr txBox="1">
          <a:spLocks noChangeArrowheads="1"/>
        </xdr:cNvSpPr>
      </xdr:nvSpPr>
      <xdr:spPr>
        <a:xfrm>
          <a:off x="8591550" y="424815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0025"/>
    <xdr:sp>
      <xdr:nvSpPr>
        <xdr:cNvPr id="359" name="Text Box 1394"/>
        <xdr:cNvSpPr txBox="1">
          <a:spLocks noChangeArrowheads="1"/>
        </xdr:cNvSpPr>
      </xdr:nvSpPr>
      <xdr:spPr>
        <a:xfrm>
          <a:off x="872490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38100</xdr:rowOff>
    </xdr:from>
    <xdr:ext cx="76200" cy="200025"/>
    <xdr:sp>
      <xdr:nvSpPr>
        <xdr:cNvPr id="360" name="Text Box 1395"/>
        <xdr:cNvSpPr txBox="1">
          <a:spLocks noChangeArrowheads="1"/>
        </xdr:cNvSpPr>
      </xdr:nvSpPr>
      <xdr:spPr>
        <a:xfrm>
          <a:off x="923925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76200" cy="200025"/>
    <xdr:sp>
      <xdr:nvSpPr>
        <xdr:cNvPr id="361" name="Text Box 1396"/>
        <xdr:cNvSpPr txBox="1">
          <a:spLocks noChangeArrowheads="1"/>
        </xdr:cNvSpPr>
      </xdr:nvSpPr>
      <xdr:spPr>
        <a:xfrm>
          <a:off x="9239250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38100</xdr:rowOff>
    </xdr:from>
    <xdr:ext cx="76200" cy="200025"/>
    <xdr:sp>
      <xdr:nvSpPr>
        <xdr:cNvPr id="362" name="Text Box 1397"/>
        <xdr:cNvSpPr txBox="1">
          <a:spLocks noChangeArrowheads="1"/>
        </xdr:cNvSpPr>
      </xdr:nvSpPr>
      <xdr:spPr>
        <a:xfrm>
          <a:off x="9534525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76200" cy="200025"/>
    <xdr:sp>
      <xdr:nvSpPr>
        <xdr:cNvPr id="363" name="Text Box 1398"/>
        <xdr:cNvSpPr txBox="1">
          <a:spLocks noChangeArrowheads="1"/>
        </xdr:cNvSpPr>
      </xdr:nvSpPr>
      <xdr:spPr>
        <a:xfrm>
          <a:off x="9534525" y="421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29</xdr:row>
      <xdr:rowOff>38100</xdr:rowOff>
    </xdr:from>
    <xdr:ext cx="76200" cy="200025"/>
    <xdr:sp>
      <xdr:nvSpPr>
        <xdr:cNvPr id="364" name="Text Box 1399"/>
        <xdr:cNvSpPr txBox="1">
          <a:spLocks noChangeArrowheads="1"/>
        </xdr:cNvSpPr>
      </xdr:nvSpPr>
      <xdr:spPr>
        <a:xfrm>
          <a:off x="9829800" y="424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76200" cy="200025"/>
    <xdr:sp>
      <xdr:nvSpPr>
        <xdr:cNvPr id="365" name="Text Box 1400"/>
        <xdr:cNvSpPr txBox="1">
          <a:spLocks noChangeArrowheads="1"/>
        </xdr:cNvSpPr>
      </xdr:nvSpPr>
      <xdr:spPr>
        <a:xfrm>
          <a:off x="55816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76200" cy="200025"/>
    <xdr:sp>
      <xdr:nvSpPr>
        <xdr:cNvPr id="366" name="Text Box 1401"/>
        <xdr:cNvSpPr txBox="1">
          <a:spLocks noChangeArrowheads="1"/>
        </xdr:cNvSpPr>
      </xdr:nvSpPr>
      <xdr:spPr>
        <a:xfrm>
          <a:off x="61150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76200" cy="200025"/>
    <xdr:sp>
      <xdr:nvSpPr>
        <xdr:cNvPr id="367" name="Text Box 1402"/>
        <xdr:cNvSpPr txBox="1">
          <a:spLocks noChangeArrowheads="1"/>
        </xdr:cNvSpPr>
      </xdr:nvSpPr>
      <xdr:spPr>
        <a:xfrm>
          <a:off x="6638925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>
      <xdr:nvSpPr>
        <xdr:cNvPr id="368" name="Text Box 1403"/>
        <xdr:cNvSpPr txBox="1">
          <a:spLocks noChangeArrowheads="1"/>
        </xdr:cNvSpPr>
      </xdr:nvSpPr>
      <xdr:spPr>
        <a:xfrm>
          <a:off x="716280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38100</xdr:rowOff>
    </xdr:from>
    <xdr:ext cx="76200" cy="200025"/>
    <xdr:sp>
      <xdr:nvSpPr>
        <xdr:cNvPr id="369" name="Text Box 1404"/>
        <xdr:cNvSpPr txBox="1">
          <a:spLocks noChangeArrowheads="1"/>
        </xdr:cNvSpPr>
      </xdr:nvSpPr>
      <xdr:spPr>
        <a:xfrm>
          <a:off x="5581650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76200" cy="200025"/>
    <xdr:sp>
      <xdr:nvSpPr>
        <xdr:cNvPr id="370" name="Text Box 1405"/>
        <xdr:cNvSpPr txBox="1">
          <a:spLocks noChangeArrowheads="1"/>
        </xdr:cNvSpPr>
      </xdr:nvSpPr>
      <xdr:spPr>
        <a:xfrm>
          <a:off x="55816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38100</xdr:rowOff>
    </xdr:from>
    <xdr:ext cx="76200" cy="200025"/>
    <xdr:sp>
      <xdr:nvSpPr>
        <xdr:cNvPr id="371" name="Text Box 1406"/>
        <xdr:cNvSpPr txBox="1">
          <a:spLocks noChangeArrowheads="1"/>
        </xdr:cNvSpPr>
      </xdr:nvSpPr>
      <xdr:spPr>
        <a:xfrm>
          <a:off x="6115050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76200" cy="200025"/>
    <xdr:sp>
      <xdr:nvSpPr>
        <xdr:cNvPr id="372" name="Text Box 1407"/>
        <xdr:cNvSpPr txBox="1">
          <a:spLocks noChangeArrowheads="1"/>
        </xdr:cNvSpPr>
      </xdr:nvSpPr>
      <xdr:spPr>
        <a:xfrm>
          <a:off x="61150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38100</xdr:rowOff>
    </xdr:from>
    <xdr:ext cx="76200" cy="200025"/>
    <xdr:sp>
      <xdr:nvSpPr>
        <xdr:cNvPr id="373" name="Text Box 1408"/>
        <xdr:cNvSpPr txBox="1">
          <a:spLocks noChangeArrowheads="1"/>
        </xdr:cNvSpPr>
      </xdr:nvSpPr>
      <xdr:spPr>
        <a:xfrm>
          <a:off x="66389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76200" cy="200025"/>
    <xdr:sp>
      <xdr:nvSpPr>
        <xdr:cNvPr id="374" name="Text Box 1409"/>
        <xdr:cNvSpPr txBox="1">
          <a:spLocks noChangeArrowheads="1"/>
        </xdr:cNvSpPr>
      </xdr:nvSpPr>
      <xdr:spPr>
        <a:xfrm>
          <a:off x="6638925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38100</xdr:rowOff>
    </xdr:from>
    <xdr:ext cx="76200" cy="200025"/>
    <xdr:sp>
      <xdr:nvSpPr>
        <xdr:cNvPr id="375" name="Text Box 1410"/>
        <xdr:cNvSpPr txBox="1">
          <a:spLocks noChangeArrowheads="1"/>
        </xdr:cNvSpPr>
      </xdr:nvSpPr>
      <xdr:spPr>
        <a:xfrm>
          <a:off x="7162800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>
      <xdr:nvSpPr>
        <xdr:cNvPr id="376" name="Text Box 1411"/>
        <xdr:cNvSpPr txBox="1">
          <a:spLocks noChangeArrowheads="1"/>
        </xdr:cNvSpPr>
      </xdr:nvSpPr>
      <xdr:spPr>
        <a:xfrm>
          <a:off x="716280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381000</xdr:colOff>
      <xdr:row>34</xdr:row>
      <xdr:rowOff>38100</xdr:rowOff>
    </xdr:from>
    <xdr:ext cx="76200" cy="200025"/>
    <xdr:sp>
      <xdr:nvSpPr>
        <xdr:cNvPr id="377" name="Text Box 1412"/>
        <xdr:cNvSpPr txBox="1">
          <a:spLocks noChangeArrowheads="1"/>
        </xdr:cNvSpPr>
      </xdr:nvSpPr>
      <xdr:spPr>
        <a:xfrm>
          <a:off x="5962650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76200" cy="200025"/>
    <xdr:sp>
      <xdr:nvSpPr>
        <xdr:cNvPr id="378" name="Text Box 1413"/>
        <xdr:cNvSpPr txBox="1">
          <a:spLocks noChangeArrowheads="1"/>
        </xdr:cNvSpPr>
      </xdr:nvSpPr>
      <xdr:spPr>
        <a:xfrm>
          <a:off x="6638925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>
      <xdr:nvSpPr>
        <xdr:cNvPr id="379" name="Text Box 1414"/>
        <xdr:cNvSpPr txBox="1">
          <a:spLocks noChangeArrowheads="1"/>
        </xdr:cNvSpPr>
      </xdr:nvSpPr>
      <xdr:spPr>
        <a:xfrm>
          <a:off x="716280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76200" cy="200025"/>
    <xdr:sp>
      <xdr:nvSpPr>
        <xdr:cNvPr id="380" name="Text Box 1415"/>
        <xdr:cNvSpPr txBox="1">
          <a:spLocks noChangeArrowheads="1"/>
        </xdr:cNvSpPr>
      </xdr:nvSpPr>
      <xdr:spPr>
        <a:xfrm>
          <a:off x="7686675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381000</xdr:colOff>
      <xdr:row>34</xdr:row>
      <xdr:rowOff>38100</xdr:rowOff>
    </xdr:from>
    <xdr:ext cx="76200" cy="200025"/>
    <xdr:sp>
      <xdr:nvSpPr>
        <xdr:cNvPr id="381" name="Text Box 1416"/>
        <xdr:cNvSpPr txBox="1">
          <a:spLocks noChangeArrowheads="1"/>
        </xdr:cNvSpPr>
      </xdr:nvSpPr>
      <xdr:spPr>
        <a:xfrm>
          <a:off x="6496050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76200" cy="200025"/>
    <xdr:sp>
      <xdr:nvSpPr>
        <xdr:cNvPr id="382" name="Text Box 1417"/>
        <xdr:cNvSpPr txBox="1">
          <a:spLocks noChangeArrowheads="1"/>
        </xdr:cNvSpPr>
      </xdr:nvSpPr>
      <xdr:spPr>
        <a:xfrm>
          <a:off x="6638925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381000</xdr:colOff>
      <xdr:row>34</xdr:row>
      <xdr:rowOff>38100</xdr:rowOff>
    </xdr:from>
    <xdr:ext cx="76200" cy="200025"/>
    <xdr:sp>
      <xdr:nvSpPr>
        <xdr:cNvPr id="383" name="Text Box 1418"/>
        <xdr:cNvSpPr txBox="1">
          <a:spLocks noChangeArrowheads="1"/>
        </xdr:cNvSpPr>
      </xdr:nvSpPr>
      <xdr:spPr>
        <a:xfrm>
          <a:off x="70199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76200" cy="200025"/>
    <xdr:sp>
      <xdr:nvSpPr>
        <xdr:cNvPr id="384" name="Text Box 1419"/>
        <xdr:cNvSpPr txBox="1">
          <a:spLocks noChangeArrowheads="1"/>
        </xdr:cNvSpPr>
      </xdr:nvSpPr>
      <xdr:spPr>
        <a:xfrm>
          <a:off x="716280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38100</xdr:rowOff>
    </xdr:from>
    <xdr:ext cx="76200" cy="200025"/>
    <xdr:sp>
      <xdr:nvSpPr>
        <xdr:cNvPr id="385" name="Text Box 1420"/>
        <xdr:cNvSpPr txBox="1">
          <a:spLocks noChangeArrowheads="1"/>
        </xdr:cNvSpPr>
      </xdr:nvSpPr>
      <xdr:spPr>
        <a:xfrm>
          <a:off x="768667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76200" cy="200025"/>
    <xdr:sp>
      <xdr:nvSpPr>
        <xdr:cNvPr id="386" name="Text Box 1421"/>
        <xdr:cNvSpPr txBox="1">
          <a:spLocks noChangeArrowheads="1"/>
        </xdr:cNvSpPr>
      </xdr:nvSpPr>
      <xdr:spPr>
        <a:xfrm>
          <a:off x="7686675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381000</xdr:colOff>
      <xdr:row>34</xdr:row>
      <xdr:rowOff>38100</xdr:rowOff>
    </xdr:from>
    <xdr:ext cx="76200" cy="200025"/>
    <xdr:sp>
      <xdr:nvSpPr>
        <xdr:cNvPr id="387" name="Text Box 1422"/>
        <xdr:cNvSpPr txBox="1">
          <a:spLocks noChangeArrowheads="1"/>
        </xdr:cNvSpPr>
      </xdr:nvSpPr>
      <xdr:spPr>
        <a:xfrm>
          <a:off x="806767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76200" cy="200025"/>
    <xdr:sp>
      <xdr:nvSpPr>
        <xdr:cNvPr id="388" name="Text Box 1423"/>
        <xdr:cNvSpPr txBox="1">
          <a:spLocks noChangeArrowheads="1"/>
        </xdr:cNvSpPr>
      </xdr:nvSpPr>
      <xdr:spPr>
        <a:xfrm>
          <a:off x="872490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76200" cy="200025"/>
    <xdr:sp>
      <xdr:nvSpPr>
        <xdr:cNvPr id="389" name="Text Box 1424"/>
        <xdr:cNvSpPr txBox="1">
          <a:spLocks noChangeArrowheads="1"/>
        </xdr:cNvSpPr>
      </xdr:nvSpPr>
      <xdr:spPr>
        <a:xfrm>
          <a:off x="92392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76200" cy="200025"/>
    <xdr:sp>
      <xdr:nvSpPr>
        <xdr:cNvPr id="390" name="Text Box 1425"/>
        <xdr:cNvSpPr txBox="1">
          <a:spLocks noChangeArrowheads="1"/>
        </xdr:cNvSpPr>
      </xdr:nvSpPr>
      <xdr:spPr>
        <a:xfrm>
          <a:off x="9534525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381000</xdr:colOff>
      <xdr:row>34</xdr:row>
      <xdr:rowOff>38100</xdr:rowOff>
    </xdr:from>
    <xdr:ext cx="9525" cy="200025"/>
    <xdr:sp>
      <xdr:nvSpPr>
        <xdr:cNvPr id="391" name="Text Box 1426"/>
        <xdr:cNvSpPr txBox="1">
          <a:spLocks noChangeArrowheads="1"/>
        </xdr:cNvSpPr>
      </xdr:nvSpPr>
      <xdr:spPr>
        <a:xfrm>
          <a:off x="8591550" y="50577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76200" cy="200025"/>
    <xdr:sp>
      <xdr:nvSpPr>
        <xdr:cNvPr id="392" name="Text Box 1427"/>
        <xdr:cNvSpPr txBox="1">
          <a:spLocks noChangeArrowheads="1"/>
        </xdr:cNvSpPr>
      </xdr:nvSpPr>
      <xdr:spPr>
        <a:xfrm>
          <a:off x="872490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38100</xdr:rowOff>
    </xdr:from>
    <xdr:ext cx="76200" cy="200025"/>
    <xdr:sp>
      <xdr:nvSpPr>
        <xdr:cNvPr id="393" name="Text Box 1428"/>
        <xdr:cNvSpPr txBox="1">
          <a:spLocks noChangeArrowheads="1"/>
        </xdr:cNvSpPr>
      </xdr:nvSpPr>
      <xdr:spPr>
        <a:xfrm>
          <a:off x="9239250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76200" cy="200025"/>
    <xdr:sp>
      <xdr:nvSpPr>
        <xdr:cNvPr id="394" name="Text Box 1429"/>
        <xdr:cNvSpPr txBox="1">
          <a:spLocks noChangeArrowheads="1"/>
        </xdr:cNvSpPr>
      </xdr:nvSpPr>
      <xdr:spPr>
        <a:xfrm>
          <a:off x="9239250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34</xdr:row>
      <xdr:rowOff>38100</xdr:rowOff>
    </xdr:from>
    <xdr:ext cx="76200" cy="200025"/>
    <xdr:sp>
      <xdr:nvSpPr>
        <xdr:cNvPr id="395" name="Text Box 1430"/>
        <xdr:cNvSpPr txBox="1">
          <a:spLocks noChangeArrowheads="1"/>
        </xdr:cNvSpPr>
      </xdr:nvSpPr>
      <xdr:spPr>
        <a:xfrm>
          <a:off x="95345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76200" cy="200025"/>
    <xdr:sp>
      <xdr:nvSpPr>
        <xdr:cNvPr id="396" name="Text Box 1431"/>
        <xdr:cNvSpPr txBox="1">
          <a:spLocks noChangeArrowheads="1"/>
        </xdr:cNvSpPr>
      </xdr:nvSpPr>
      <xdr:spPr>
        <a:xfrm>
          <a:off x="9534525" y="501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34</xdr:row>
      <xdr:rowOff>38100</xdr:rowOff>
    </xdr:from>
    <xdr:ext cx="76200" cy="200025"/>
    <xdr:sp>
      <xdr:nvSpPr>
        <xdr:cNvPr id="397" name="Text Box 1432"/>
        <xdr:cNvSpPr txBox="1">
          <a:spLocks noChangeArrowheads="1"/>
        </xdr:cNvSpPr>
      </xdr:nvSpPr>
      <xdr:spPr>
        <a:xfrm>
          <a:off x="9829800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398" name="Text Box 1433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399" name="Text Box 1434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00" name="Text Box 1435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01" name="Text Box 1436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02" name="Text Box 1437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>
      <xdr:nvSpPr>
        <xdr:cNvPr id="403" name="Text Box 1438"/>
        <xdr:cNvSpPr txBox="1">
          <a:spLocks noChangeArrowheads="1"/>
        </xdr:cNvSpPr>
      </xdr:nvSpPr>
      <xdr:spPr>
        <a:xfrm>
          <a:off x="14382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04" name="Text Box 1439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05" name="Text Box 1440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06" name="Text Box 1441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07" name="Text Box 1442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08" name="Text Box 1443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09" name="Text Box 1444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10" name="Text Box 1445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11" name="Text Box 1446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>
      <xdr:nvSpPr>
        <xdr:cNvPr id="412" name="Text Box 1447"/>
        <xdr:cNvSpPr txBox="1">
          <a:spLocks noChangeArrowheads="1"/>
        </xdr:cNvSpPr>
      </xdr:nvSpPr>
      <xdr:spPr>
        <a:xfrm>
          <a:off x="14382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13" name="Text Box 1448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14" name="Text Box 1449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15" name="Text Box 1450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16" name="Text Box 1451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17" name="Text Box 1452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18" name="Text Box 1453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19" name="Text Box 1454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20" name="Text Box 1455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>
      <xdr:nvSpPr>
        <xdr:cNvPr id="421" name="Text Box 1456"/>
        <xdr:cNvSpPr txBox="1">
          <a:spLocks noChangeArrowheads="1"/>
        </xdr:cNvSpPr>
      </xdr:nvSpPr>
      <xdr:spPr>
        <a:xfrm>
          <a:off x="14382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22" name="Text Box 1457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23" name="Text Box 1458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>
      <xdr:nvSpPr>
        <xdr:cNvPr id="424" name="Text Box 1459"/>
        <xdr:cNvSpPr txBox="1">
          <a:spLocks noChangeArrowheads="1"/>
        </xdr:cNvSpPr>
      </xdr:nvSpPr>
      <xdr:spPr>
        <a:xfrm>
          <a:off x="14382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425" name="Text Box 1460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426" name="Text Box 1461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427" name="Text Box 1462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428" name="Text Box 1463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429" name="Text Box 1464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200025"/>
    <xdr:sp>
      <xdr:nvSpPr>
        <xdr:cNvPr id="430" name="Text Box 1465"/>
        <xdr:cNvSpPr txBox="1">
          <a:spLocks noChangeArrowheads="1"/>
        </xdr:cNvSpPr>
      </xdr:nvSpPr>
      <xdr:spPr>
        <a:xfrm>
          <a:off x="195262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431" name="Text Box 1466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432" name="Text Box 1467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6200" cy="200025"/>
    <xdr:sp>
      <xdr:nvSpPr>
        <xdr:cNvPr id="433" name="Text Box 1468"/>
        <xdr:cNvSpPr txBox="1">
          <a:spLocks noChangeArrowheads="1"/>
        </xdr:cNvSpPr>
      </xdr:nvSpPr>
      <xdr:spPr>
        <a:xfrm>
          <a:off x="19526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434" name="Text Box 1469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435" name="Text Box 1470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436" name="Text Box 1471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437" name="Text Box 1472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438" name="Text Box 1473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00025"/>
    <xdr:sp>
      <xdr:nvSpPr>
        <xdr:cNvPr id="439" name="Text Box 1474"/>
        <xdr:cNvSpPr txBox="1">
          <a:spLocks noChangeArrowheads="1"/>
        </xdr:cNvSpPr>
      </xdr:nvSpPr>
      <xdr:spPr>
        <a:xfrm>
          <a:off x="24765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440" name="Text Box 1475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441" name="Text Box 1476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76200" cy="200025"/>
    <xdr:sp>
      <xdr:nvSpPr>
        <xdr:cNvPr id="442" name="Text Box 1477"/>
        <xdr:cNvSpPr txBox="1">
          <a:spLocks noChangeArrowheads="1"/>
        </xdr:cNvSpPr>
      </xdr:nvSpPr>
      <xdr:spPr>
        <a:xfrm>
          <a:off x="24765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443" name="Text Box 1478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444" name="Text Box 1479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445" name="Text Box 1480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446" name="Text Box 1481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447" name="Text Box 1482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00025"/>
    <xdr:sp>
      <xdr:nvSpPr>
        <xdr:cNvPr id="448" name="Text Box 1483"/>
        <xdr:cNvSpPr txBox="1">
          <a:spLocks noChangeArrowheads="1"/>
        </xdr:cNvSpPr>
      </xdr:nvSpPr>
      <xdr:spPr>
        <a:xfrm>
          <a:off x="2990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449" name="Text Box 1484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450" name="Text Box 1485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76200" cy="200025"/>
    <xdr:sp>
      <xdr:nvSpPr>
        <xdr:cNvPr id="451" name="Text Box 1486"/>
        <xdr:cNvSpPr txBox="1">
          <a:spLocks noChangeArrowheads="1"/>
        </xdr:cNvSpPr>
      </xdr:nvSpPr>
      <xdr:spPr>
        <a:xfrm>
          <a:off x="29908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452" name="Text Box 1487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453" name="Text Box 1488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454" name="Text Box 1489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455" name="Text Box 1490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456" name="Text Box 1491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0025"/>
    <xdr:sp>
      <xdr:nvSpPr>
        <xdr:cNvPr id="457" name="Text Box 1492"/>
        <xdr:cNvSpPr txBox="1">
          <a:spLocks noChangeArrowheads="1"/>
        </xdr:cNvSpPr>
      </xdr:nvSpPr>
      <xdr:spPr>
        <a:xfrm>
          <a:off x="35052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458" name="Text Box 1493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459" name="Text Box 1494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200" cy="200025"/>
    <xdr:sp>
      <xdr:nvSpPr>
        <xdr:cNvPr id="460" name="Text Box 1495"/>
        <xdr:cNvSpPr txBox="1">
          <a:spLocks noChangeArrowheads="1"/>
        </xdr:cNvSpPr>
      </xdr:nvSpPr>
      <xdr:spPr>
        <a:xfrm>
          <a:off x="35052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461" name="Text Box 1496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462" name="Text Box 1497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463" name="Text Box 1498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464" name="Text Box 1499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465" name="Text Box 1500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466" name="Text Box 1501"/>
        <xdr:cNvSpPr txBox="1">
          <a:spLocks noChangeArrowheads="1"/>
        </xdr:cNvSpPr>
      </xdr:nvSpPr>
      <xdr:spPr>
        <a:xfrm>
          <a:off x="40195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467" name="Text Box 1502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468" name="Text Box 1503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200025"/>
    <xdr:sp>
      <xdr:nvSpPr>
        <xdr:cNvPr id="469" name="Text Box 1504"/>
        <xdr:cNvSpPr txBox="1">
          <a:spLocks noChangeArrowheads="1"/>
        </xdr:cNvSpPr>
      </xdr:nvSpPr>
      <xdr:spPr>
        <a:xfrm>
          <a:off x="4019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470" name="Text Box 1505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471" name="Text Box 1506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472" name="Text Box 1507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473" name="Text Box 1508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474" name="Text Box 1509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00025"/>
    <xdr:sp>
      <xdr:nvSpPr>
        <xdr:cNvPr id="475" name="Text Box 1510"/>
        <xdr:cNvSpPr txBox="1">
          <a:spLocks noChangeArrowheads="1"/>
        </xdr:cNvSpPr>
      </xdr:nvSpPr>
      <xdr:spPr>
        <a:xfrm>
          <a:off x="45339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476" name="Text Box 1511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477" name="Text Box 1512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200" cy="200025"/>
    <xdr:sp>
      <xdr:nvSpPr>
        <xdr:cNvPr id="478" name="Text Box 1513"/>
        <xdr:cNvSpPr txBox="1">
          <a:spLocks noChangeArrowheads="1"/>
        </xdr:cNvSpPr>
      </xdr:nvSpPr>
      <xdr:spPr>
        <a:xfrm>
          <a:off x="4533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479" name="Text Box 1514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480" name="Text Box 1515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481" name="Text Box 1516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482" name="Text Box 1517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483" name="Text Box 1518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00025"/>
    <xdr:sp>
      <xdr:nvSpPr>
        <xdr:cNvPr id="484" name="Text Box 1519"/>
        <xdr:cNvSpPr txBox="1">
          <a:spLocks noChangeArrowheads="1"/>
        </xdr:cNvSpPr>
      </xdr:nvSpPr>
      <xdr:spPr>
        <a:xfrm>
          <a:off x="50577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485" name="Text Box 1520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486" name="Text Box 1521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00025"/>
    <xdr:sp>
      <xdr:nvSpPr>
        <xdr:cNvPr id="487" name="Text Box 1522"/>
        <xdr:cNvSpPr txBox="1">
          <a:spLocks noChangeArrowheads="1"/>
        </xdr:cNvSpPr>
      </xdr:nvSpPr>
      <xdr:spPr>
        <a:xfrm>
          <a:off x="50577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488" name="Text Box 1523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489" name="Text Box 1524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490" name="Text Box 1525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491" name="Text Box 1526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492" name="Text Box 1527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>
      <xdr:nvSpPr>
        <xdr:cNvPr id="493" name="Text Box 1528"/>
        <xdr:cNvSpPr txBox="1">
          <a:spLocks noChangeArrowheads="1"/>
        </xdr:cNvSpPr>
      </xdr:nvSpPr>
      <xdr:spPr>
        <a:xfrm>
          <a:off x="55816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494" name="Text Box 1529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495" name="Text Box 1530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>
      <xdr:nvSpPr>
        <xdr:cNvPr id="496" name="Text Box 1531"/>
        <xdr:cNvSpPr txBox="1">
          <a:spLocks noChangeArrowheads="1"/>
        </xdr:cNvSpPr>
      </xdr:nvSpPr>
      <xdr:spPr>
        <a:xfrm>
          <a:off x="55816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497" name="Text Box 1532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498" name="Text Box 1533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499" name="Text Box 1534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500" name="Text Box 1535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501" name="Text Box 1536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0025"/>
    <xdr:sp>
      <xdr:nvSpPr>
        <xdr:cNvPr id="502" name="Text Box 1537"/>
        <xdr:cNvSpPr txBox="1">
          <a:spLocks noChangeArrowheads="1"/>
        </xdr:cNvSpPr>
      </xdr:nvSpPr>
      <xdr:spPr>
        <a:xfrm>
          <a:off x="61150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503" name="Text Box 1538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504" name="Text Box 1539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76200" cy="200025"/>
    <xdr:sp>
      <xdr:nvSpPr>
        <xdr:cNvPr id="505" name="Text Box 1540"/>
        <xdr:cNvSpPr txBox="1">
          <a:spLocks noChangeArrowheads="1"/>
        </xdr:cNvSpPr>
      </xdr:nvSpPr>
      <xdr:spPr>
        <a:xfrm>
          <a:off x="61150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506" name="Text Box 1541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507" name="Text Box 1542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508" name="Text Box 1543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509" name="Text Box 1544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510" name="Text Box 1545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511" name="Text Box 1546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512" name="Text Box 1547"/>
        <xdr:cNvSpPr txBox="1">
          <a:spLocks noChangeArrowheads="1"/>
        </xdr:cNvSpPr>
      </xdr:nvSpPr>
      <xdr:spPr>
        <a:xfrm>
          <a:off x="14382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00025"/>
    <xdr:sp>
      <xdr:nvSpPr>
        <xdr:cNvPr id="513" name="Text Box 1549"/>
        <xdr:cNvSpPr txBox="1">
          <a:spLocks noChangeArrowheads="1"/>
        </xdr:cNvSpPr>
      </xdr:nvSpPr>
      <xdr:spPr>
        <a:xfrm>
          <a:off x="19526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352425</xdr:colOff>
      <xdr:row>21</xdr:row>
      <xdr:rowOff>57150</xdr:rowOff>
    </xdr:from>
    <xdr:ext cx="76200" cy="200025"/>
    <xdr:sp>
      <xdr:nvSpPr>
        <xdr:cNvPr id="514" name="Text Box 1550"/>
        <xdr:cNvSpPr txBox="1">
          <a:spLocks noChangeArrowheads="1"/>
        </xdr:cNvSpPr>
      </xdr:nvSpPr>
      <xdr:spPr>
        <a:xfrm>
          <a:off x="751522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515" name="Text Box 1551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516" name="Text Box 1552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517" name="Text Box 1553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518" name="Text Box 1554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519" name="Text Box 1555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520" name="Text Box 1556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521" name="Text Box 1557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522" name="Text Box 1558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523" name="Text Box 1559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524" name="Text Box 1560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525" name="Text Box 1561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526" name="Text Box 1562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527" name="Text Box 1563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528" name="Text Box 1564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76200" cy="200025"/>
    <xdr:sp>
      <xdr:nvSpPr>
        <xdr:cNvPr id="529" name="Text Box 1565"/>
        <xdr:cNvSpPr txBox="1">
          <a:spLocks noChangeArrowheads="1"/>
        </xdr:cNvSpPr>
      </xdr:nvSpPr>
      <xdr:spPr>
        <a:xfrm>
          <a:off x="663892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76200" cy="200025"/>
    <xdr:sp>
      <xdr:nvSpPr>
        <xdr:cNvPr id="530" name="Text Box 1566"/>
        <xdr:cNvSpPr txBox="1">
          <a:spLocks noChangeArrowheads="1"/>
        </xdr:cNvSpPr>
      </xdr:nvSpPr>
      <xdr:spPr>
        <a:xfrm>
          <a:off x="663892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76200" cy="200025"/>
    <xdr:sp>
      <xdr:nvSpPr>
        <xdr:cNvPr id="531" name="Text Box 1567"/>
        <xdr:cNvSpPr txBox="1">
          <a:spLocks noChangeArrowheads="1"/>
        </xdr:cNvSpPr>
      </xdr:nvSpPr>
      <xdr:spPr>
        <a:xfrm>
          <a:off x="663892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32" name="Text Box 1568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33" name="Text Box 1569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34" name="Text Box 1570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35" name="Text Box 1571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36" name="Text Box 1572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37" name="Text Box 1573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38" name="Text Box 1574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39" name="Text Box 1575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0" name="Text Box 1576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1" name="Text Box 1577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2" name="Text Box 1578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3" name="Text Box 1579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4" name="Text Box 1580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5" name="Text Box 1581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6" name="Text Box 1582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7" name="Text Box 1583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8" name="Text Box 1584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49" name="Text Box 1585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0" name="Text Box 1586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1" name="Text Box 1587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2" name="Text Box 1588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3" name="Text Box 1589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4" name="Text Box 1590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5" name="Text Box 1591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6" name="Text Box 1592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7" name="Text Box 1593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8" name="Text Box 1594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59" name="Text Box 1595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0" name="Text Box 1596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1" name="Text Box 1597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2" name="Text Box 1598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3" name="Text Box 1599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4" name="Text Box 1600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5" name="Text Box 1601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6" name="Text Box 1602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7" name="Text Box 1603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8" name="Text Box 1604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69" name="Text Box 1605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0" name="Text Box 1606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1" name="Text Box 1607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2" name="Text Box 1608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3" name="Text Box 1609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4" name="Text Box 1610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5" name="Text Box 1611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6" name="Text Box 1612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7" name="Text Box 1613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8" name="Text Box 1614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579" name="Text Box 1615"/>
        <xdr:cNvSpPr txBox="1">
          <a:spLocks noChangeArrowheads="1"/>
        </xdr:cNvSpPr>
      </xdr:nvSpPr>
      <xdr:spPr>
        <a:xfrm>
          <a:off x="663892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76200" cy="200025"/>
    <xdr:sp>
      <xdr:nvSpPr>
        <xdr:cNvPr id="580" name="Text Box 1616"/>
        <xdr:cNvSpPr txBox="1">
          <a:spLocks noChangeArrowheads="1"/>
        </xdr:cNvSpPr>
      </xdr:nvSpPr>
      <xdr:spPr>
        <a:xfrm>
          <a:off x="71628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76200" cy="200025"/>
    <xdr:sp>
      <xdr:nvSpPr>
        <xdr:cNvPr id="581" name="Text Box 1617"/>
        <xdr:cNvSpPr txBox="1">
          <a:spLocks noChangeArrowheads="1"/>
        </xdr:cNvSpPr>
      </xdr:nvSpPr>
      <xdr:spPr>
        <a:xfrm>
          <a:off x="71628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17</xdr:row>
      <xdr:rowOff>0</xdr:rowOff>
    </xdr:from>
    <xdr:ext cx="76200" cy="200025"/>
    <xdr:sp>
      <xdr:nvSpPr>
        <xdr:cNvPr id="582" name="Text Box 1618"/>
        <xdr:cNvSpPr txBox="1">
          <a:spLocks noChangeArrowheads="1"/>
        </xdr:cNvSpPr>
      </xdr:nvSpPr>
      <xdr:spPr>
        <a:xfrm>
          <a:off x="71628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83" name="Text Box 1619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84" name="Text Box 1620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85" name="Text Box 1621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86" name="Text Box 1622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87" name="Text Box 1623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88" name="Text Box 1624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89" name="Text Box 1625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0" name="Text Box 1626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1" name="Text Box 1627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2" name="Text Box 1628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3" name="Text Box 1629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4" name="Text Box 1630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5" name="Text Box 1631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6" name="Text Box 1632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7" name="Text Box 1633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8" name="Text Box 1634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599" name="Text Box 1635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0" name="Text Box 1636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1" name="Text Box 1637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2" name="Text Box 1638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3" name="Text Box 1639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4" name="Text Box 1640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5" name="Text Box 1641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6" name="Text Box 1642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7" name="Text Box 1643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8" name="Text Box 1644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09" name="Text Box 1645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0" name="Text Box 1646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1" name="Text Box 1647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2" name="Text Box 1648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3" name="Text Box 1649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4" name="Text Box 1650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5" name="Text Box 1651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6" name="Text Box 1652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7" name="Text Box 1653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8" name="Text Box 1654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19" name="Text Box 1655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0" name="Text Box 1656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1" name="Text Box 1657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2" name="Text Box 1658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3" name="Text Box 1659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4" name="Text Box 1660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5" name="Text Box 1661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6" name="Text Box 1662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7" name="Text Box 1663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8" name="Text Box 1664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29" name="Text Box 1665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630" name="Text Box 1666"/>
        <xdr:cNvSpPr txBox="1">
          <a:spLocks noChangeArrowheads="1"/>
        </xdr:cNvSpPr>
      </xdr:nvSpPr>
      <xdr:spPr>
        <a:xfrm>
          <a:off x="71628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200025"/>
    <xdr:sp>
      <xdr:nvSpPr>
        <xdr:cNvPr id="631" name="Text Box 1616"/>
        <xdr:cNvSpPr txBox="1">
          <a:spLocks noChangeArrowheads="1"/>
        </xdr:cNvSpPr>
      </xdr:nvSpPr>
      <xdr:spPr>
        <a:xfrm>
          <a:off x="7686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200025"/>
    <xdr:sp>
      <xdr:nvSpPr>
        <xdr:cNvPr id="632" name="Text Box 1617"/>
        <xdr:cNvSpPr txBox="1">
          <a:spLocks noChangeArrowheads="1"/>
        </xdr:cNvSpPr>
      </xdr:nvSpPr>
      <xdr:spPr>
        <a:xfrm>
          <a:off x="7686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200025"/>
    <xdr:sp>
      <xdr:nvSpPr>
        <xdr:cNvPr id="633" name="Text Box 1618"/>
        <xdr:cNvSpPr txBox="1">
          <a:spLocks noChangeArrowheads="1"/>
        </xdr:cNvSpPr>
      </xdr:nvSpPr>
      <xdr:spPr>
        <a:xfrm>
          <a:off x="7686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34" name="Text Box 1619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35" name="Text Box 1620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36" name="Text Box 1621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37" name="Text Box 1622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38" name="Text Box 1623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39" name="Text Box 1624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0" name="Text Box 1625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1" name="Text Box 1626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2" name="Text Box 1627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3" name="Text Box 1628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4" name="Text Box 1629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5" name="Text Box 1630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6" name="Text Box 1631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7" name="Text Box 1632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8" name="Text Box 1633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49" name="Text Box 1634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0" name="Text Box 1635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1" name="Text Box 1636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2" name="Text Box 1637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3" name="Text Box 1638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4" name="Text Box 1639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5" name="Text Box 1640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6" name="Text Box 1641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7" name="Text Box 1642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8" name="Text Box 1643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59" name="Text Box 1644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0" name="Text Box 1645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1" name="Text Box 1646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2" name="Text Box 1647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3" name="Text Box 1648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4" name="Text Box 1649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5" name="Text Box 1650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6" name="Text Box 1651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7" name="Text Box 1652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8" name="Text Box 1653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69" name="Text Box 1654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0" name="Text Box 1655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1" name="Text Box 1656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2" name="Text Box 1657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3" name="Text Box 1658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4" name="Text Box 1659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5" name="Text Box 1660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6" name="Text Box 1661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7" name="Text Box 1662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8" name="Text Box 1663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79" name="Text Box 1664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80" name="Text Box 1665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200025"/>
    <xdr:sp>
      <xdr:nvSpPr>
        <xdr:cNvPr id="681" name="Text Box 1666"/>
        <xdr:cNvSpPr txBox="1">
          <a:spLocks noChangeArrowheads="1"/>
        </xdr:cNvSpPr>
      </xdr:nvSpPr>
      <xdr:spPr>
        <a:xfrm>
          <a:off x="7686675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82" name="Text Box 1045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83" name="Text Box 1048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84" name="Text Box 1058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85" name="Text Box 1059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86" name="Text Box 1069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87" name="Text Box 1070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88" name="Text Box 1071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89" name="Text Box 1288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90" name="Text Box 1289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91" name="Text Box 1290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92" name="Text Box 1314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93" name="Text Box 1315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94" name="Text Box 1549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>
      <xdr:nvSpPr>
        <xdr:cNvPr id="695" name="Text Box 1550"/>
        <xdr:cNvSpPr txBox="1">
          <a:spLocks noChangeArrowheads="1"/>
        </xdr:cNvSpPr>
      </xdr:nvSpPr>
      <xdr:spPr>
        <a:xfrm>
          <a:off x="24765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696" name="Text Box 1045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697" name="Text Box 1048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698" name="Text Box 1058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699" name="Text Box 1059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0" name="Text Box 1069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1" name="Text Box 1070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2" name="Text Box 1071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3" name="Text Box 1288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4" name="Text Box 1289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5" name="Text Box 1290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6" name="Text Box 1314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7" name="Text Box 1315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8" name="Text Box 1549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709" name="Text Box 1550"/>
        <xdr:cNvSpPr txBox="1">
          <a:spLocks noChangeArrowheads="1"/>
        </xdr:cNvSpPr>
      </xdr:nvSpPr>
      <xdr:spPr>
        <a:xfrm>
          <a:off x="29908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0" name="Text Box 1045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1" name="Text Box 1048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2" name="Text Box 1058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3" name="Text Box 1059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4" name="Text Box 1069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5" name="Text Box 1070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6" name="Text Box 1071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7" name="Text Box 1288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8" name="Text Box 1289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19" name="Text Box 1290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20" name="Text Box 1314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21" name="Text Box 1315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22" name="Text Box 1549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>
      <xdr:nvSpPr>
        <xdr:cNvPr id="723" name="Text Box 1550"/>
        <xdr:cNvSpPr txBox="1">
          <a:spLocks noChangeArrowheads="1"/>
        </xdr:cNvSpPr>
      </xdr:nvSpPr>
      <xdr:spPr>
        <a:xfrm>
          <a:off x="35052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24" name="Text Box 1045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25" name="Text Box 1048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26" name="Text Box 1058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27" name="Text Box 1059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28" name="Text Box 1069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29" name="Text Box 1070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30" name="Text Box 1071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31" name="Text Box 1288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32" name="Text Box 1289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33" name="Text Box 1290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34" name="Text Box 1314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35" name="Text Box 1315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36" name="Text Box 1549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737" name="Text Box 1550"/>
        <xdr:cNvSpPr txBox="1">
          <a:spLocks noChangeArrowheads="1"/>
        </xdr:cNvSpPr>
      </xdr:nvSpPr>
      <xdr:spPr>
        <a:xfrm>
          <a:off x="4019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38" name="Text Box 1045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39" name="Text Box 1048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0" name="Text Box 1058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1" name="Text Box 1059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2" name="Text Box 1069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3" name="Text Box 1070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4" name="Text Box 1071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5" name="Text Box 1288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6" name="Text Box 1289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7" name="Text Box 1290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8" name="Text Box 1314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49" name="Text Box 1315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50" name="Text Box 1549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200025"/>
    <xdr:sp>
      <xdr:nvSpPr>
        <xdr:cNvPr id="751" name="Text Box 1550"/>
        <xdr:cNvSpPr txBox="1">
          <a:spLocks noChangeArrowheads="1"/>
        </xdr:cNvSpPr>
      </xdr:nvSpPr>
      <xdr:spPr>
        <a:xfrm>
          <a:off x="45339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52" name="Text Box 1045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53" name="Text Box 1048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54" name="Text Box 1058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55" name="Text Box 1059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56" name="Text Box 1069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57" name="Text Box 1070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58" name="Text Box 1071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59" name="Text Box 1288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60" name="Text Box 1289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61" name="Text Box 1290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62" name="Text Box 1314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63" name="Text Box 1315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64" name="Text Box 1549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200" cy="200025"/>
    <xdr:sp>
      <xdr:nvSpPr>
        <xdr:cNvPr id="765" name="Text Box 1550"/>
        <xdr:cNvSpPr txBox="1">
          <a:spLocks noChangeArrowheads="1"/>
        </xdr:cNvSpPr>
      </xdr:nvSpPr>
      <xdr:spPr>
        <a:xfrm>
          <a:off x="50577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66" name="Text Box 1045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67" name="Text Box 1048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68" name="Text Box 1058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69" name="Text Box 1059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0" name="Text Box 1069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1" name="Text Box 1070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2" name="Text Box 1071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3" name="Text Box 1288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4" name="Text Box 1289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5" name="Text Box 1290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6" name="Text Box 1314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7" name="Text Box 1315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8" name="Text Box 1549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200" cy="200025"/>
    <xdr:sp>
      <xdr:nvSpPr>
        <xdr:cNvPr id="779" name="Text Box 1550"/>
        <xdr:cNvSpPr txBox="1">
          <a:spLocks noChangeArrowheads="1"/>
        </xdr:cNvSpPr>
      </xdr:nvSpPr>
      <xdr:spPr>
        <a:xfrm>
          <a:off x="55816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0" name="Text Box 1045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1" name="Text Box 1048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2" name="Text Box 1058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3" name="Text Box 1059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4" name="Text Box 1069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5" name="Text Box 1070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6" name="Text Box 1071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7" name="Text Box 1288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8" name="Text Box 1289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89" name="Text Box 1290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90" name="Text Box 1314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91" name="Text Box 1315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92" name="Text Box 1549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200025"/>
    <xdr:sp>
      <xdr:nvSpPr>
        <xdr:cNvPr id="793" name="Text Box 1550"/>
        <xdr:cNvSpPr txBox="1">
          <a:spLocks noChangeArrowheads="1"/>
        </xdr:cNvSpPr>
      </xdr:nvSpPr>
      <xdr:spPr>
        <a:xfrm>
          <a:off x="61150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794" name="Text Box 1045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795" name="Text Box 1048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796" name="Text Box 1058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797" name="Text Box 1059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798" name="Text Box 1069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799" name="Text Box 1070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800" name="Text Box 1071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801" name="Text Box 1288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802" name="Text Box 1289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803" name="Text Box 1290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804" name="Text Box 1314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805" name="Text Box 1315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806" name="Text Box 1549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807" name="Text Box 1550"/>
        <xdr:cNvSpPr txBox="1">
          <a:spLocks noChangeArrowheads="1"/>
        </xdr:cNvSpPr>
      </xdr:nvSpPr>
      <xdr:spPr>
        <a:xfrm>
          <a:off x="66389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08" name="Text Box 1045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09" name="Text Box 1048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0" name="Text Box 1058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1" name="Text Box 1059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2" name="Text Box 1069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3" name="Text Box 1070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4" name="Text Box 1071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5" name="Text Box 1288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6" name="Text Box 1289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7" name="Text Box 1290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8" name="Text Box 1314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19" name="Text Box 1315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20" name="Text Box 1549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821" name="Text Box 1550"/>
        <xdr:cNvSpPr txBox="1">
          <a:spLocks noChangeArrowheads="1"/>
        </xdr:cNvSpPr>
      </xdr:nvSpPr>
      <xdr:spPr>
        <a:xfrm>
          <a:off x="716280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22" name="Text Box 1045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23" name="Text Box 1048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24" name="Text Box 1058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25" name="Text Box 1059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26" name="Text Box 1069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27" name="Text Box 1070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28" name="Text Box 1071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29" name="Text Box 1288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30" name="Text Box 1289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31" name="Text Box 1290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32" name="Text Box 1314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33" name="Text Box 1315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34" name="Text Box 1549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200025"/>
    <xdr:sp>
      <xdr:nvSpPr>
        <xdr:cNvPr id="835" name="Text Box 1550"/>
        <xdr:cNvSpPr txBox="1">
          <a:spLocks noChangeArrowheads="1"/>
        </xdr:cNvSpPr>
      </xdr:nvSpPr>
      <xdr:spPr>
        <a:xfrm>
          <a:off x="768667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36" name="Text Box 1045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37" name="Text Box 1048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38" name="Text Box 1058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39" name="Text Box 1059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0" name="Text Box 1069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1" name="Text Box 1070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2" name="Text Box 1071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3" name="Text Box 1288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4" name="Text Box 1289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5" name="Text Box 1290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6" name="Text Box 1314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7" name="Text Box 1315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8" name="Text Box 1549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21</xdr:row>
      <xdr:rowOff>0</xdr:rowOff>
    </xdr:from>
    <xdr:ext cx="76200" cy="200025"/>
    <xdr:sp>
      <xdr:nvSpPr>
        <xdr:cNvPr id="849" name="Text Box 1550"/>
        <xdr:cNvSpPr txBox="1">
          <a:spLocks noChangeArrowheads="1"/>
        </xdr:cNvSpPr>
      </xdr:nvSpPr>
      <xdr:spPr>
        <a:xfrm>
          <a:off x="8210550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>
      <xdr:nvSpPr>
        <xdr:cNvPr id="850" name="Text Box 1616"/>
        <xdr:cNvSpPr txBox="1">
          <a:spLocks noChangeArrowheads="1"/>
        </xdr:cNvSpPr>
      </xdr:nvSpPr>
      <xdr:spPr>
        <a:xfrm>
          <a:off x="82105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>
      <xdr:nvSpPr>
        <xdr:cNvPr id="851" name="Text Box 1617"/>
        <xdr:cNvSpPr txBox="1">
          <a:spLocks noChangeArrowheads="1"/>
        </xdr:cNvSpPr>
      </xdr:nvSpPr>
      <xdr:spPr>
        <a:xfrm>
          <a:off x="82105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76200" cy="200025"/>
    <xdr:sp>
      <xdr:nvSpPr>
        <xdr:cNvPr id="852" name="Text Box 1618"/>
        <xdr:cNvSpPr txBox="1">
          <a:spLocks noChangeArrowheads="1"/>
        </xdr:cNvSpPr>
      </xdr:nvSpPr>
      <xdr:spPr>
        <a:xfrm>
          <a:off x="82105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53" name="Text Box 1619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54" name="Text Box 1620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55" name="Text Box 1621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56" name="Text Box 1622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57" name="Text Box 1623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58" name="Text Box 1624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59" name="Text Box 1625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0" name="Text Box 1626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1" name="Text Box 1627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2" name="Text Box 1628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3" name="Text Box 1629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4" name="Text Box 1630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5" name="Text Box 1631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6" name="Text Box 1632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7" name="Text Box 1633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8" name="Text Box 1634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69" name="Text Box 1635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0" name="Text Box 1636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1" name="Text Box 1637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2" name="Text Box 1638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3" name="Text Box 1639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4" name="Text Box 1640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5" name="Text Box 1641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6" name="Text Box 1642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7" name="Text Box 1643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8" name="Text Box 1644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79" name="Text Box 1645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0" name="Text Box 1646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1" name="Text Box 1647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2" name="Text Box 1648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3" name="Text Box 1649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4" name="Text Box 1650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5" name="Text Box 1651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6" name="Text Box 1652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7" name="Text Box 1653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8" name="Text Box 1654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89" name="Text Box 1655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0" name="Text Box 1656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1" name="Text Box 1657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2" name="Text Box 1658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3" name="Text Box 1659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4" name="Text Box 1660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5" name="Text Box 1661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6" name="Text Box 1662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7" name="Text Box 1663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8" name="Text Box 1664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899" name="Text Box 1665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18</xdr:row>
      <xdr:rowOff>0</xdr:rowOff>
    </xdr:from>
    <xdr:ext cx="76200" cy="200025"/>
    <xdr:sp>
      <xdr:nvSpPr>
        <xdr:cNvPr id="900" name="Text Box 1666"/>
        <xdr:cNvSpPr txBox="1">
          <a:spLocks noChangeArrowheads="1"/>
        </xdr:cNvSpPr>
      </xdr:nvSpPr>
      <xdr:spPr>
        <a:xfrm>
          <a:off x="821055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76200" cy="200025"/>
    <xdr:sp>
      <xdr:nvSpPr>
        <xdr:cNvPr id="901" name="Text Box 1616"/>
        <xdr:cNvSpPr txBox="1">
          <a:spLocks noChangeArrowheads="1"/>
        </xdr:cNvSpPr>
      </xdr:nvSpPr>
      <xdr:spPr>
        <a:xfrm>
          <a:off x="87249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76200" cy="200025"/>
    <xdr:sp>
      <xdr:nvSpPr>
        <xdr:cNvPr id="902" name="Text Box 1617"/>
        <xdr:cNvSpPr txBox="1">
          <a:spLocks noChangeArrowheads="1"/>
        </xdr:cNvSpPr>
      </xdr:nvSpPr>
      <xdr:spPr>
        <a:xfrm>
          <a:off x="87249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76200" cy="200025"/>
    <xdr:sp>
      <xdr:nvSpPr>
        <xdr:cNvPr id="903" name="Text Box 1618"/>
        <xdr:cNvSpPr txBox="1">
          <a:spLocks noChangeArrowheads="1"/>
        </xdr:cNvSpPr>
      </xdr:nvSpPr>
      <xdr:spPr>
        <a:xfrm>
          <a:off x="87249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04" name="Text Box 161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05" name="Text Box 162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06" name="Text Box 162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07" name="Text Box 162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08" name="Text Box 162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09" name="Text Box 162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0" name="Text Box 162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1" name="Text Box 162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2" name="Text Box 1627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3" name="Text Box 1628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4" name="Text Box 162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5" name="Text Box 163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6" name="Text Box 163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7" name="Text Box 163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8" name="Text Box 163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19" name="Text Box 163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0" name="Text Box 163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1" name="Text Box 163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2" name="Text Box 1637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3" name="Text Box 1638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4" name="Text Box 163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5" name="Text Box 164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6" name="Text Box 164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7" name="Text Box 164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8" name="Text Box 164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29" name="Text Box 164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0" name="Text Box 164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1" name="Text Box 164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2" name="Text Box 1647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3" name="Text Box 1648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4" name="Text Box 164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5" name="Text Box 165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6" name="Text Box 165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7" name="Text Box 165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8" name="Text Box 165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39" name="Text Box 165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0" name="Text Box 165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1" name="Text Box 165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2" name="Text Box 1657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3" name="Text Box 1658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4" name="Text Box 165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5" name="Text Box 166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6" name="Text Box 166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7" name="Text Box 166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8" name="Text Box 166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49" name="Text Box 166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50" name="Text Box 166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51" name="Text Box 166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76200" cy="200025"/>
    <xdr:sp>
      <xdr:nvSpPr>
        <xdr:cNvPr id="952" name="Text Box 1616"/>
        <xdr:cNvSpPr txBox="1">
          <a:spLocks noChangeArrowheads="1"/>
        </xdr:cNvSpPr>
      </xdr:nvSpPr>
      <xdr:spPr>
        <a:xfrm>
          <a:off x="87249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76200" cy="200025"/>
    <xdr:sp>
      <xdr:nvSpPr>
        <xdr:cNvPr id="953" name="Text Box 1617"/>
        <xdr:cNvSpPr txBox="1">
          <a:spLocks noChangeArrowheads="1"/>
        </xdr:cNvSpPr>
      </xdr:nvSpPr>
      <xdr:spPr>
        <a:xfrm>
          <a:off x="87249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76200" cy="200025"/>
    <xdr:sp>
      <xdr:nvSpPr>
        <xdr:cNvPr id="954" name="Text Box 1618"/>
        <xdr:cNvSpPr txBox="1">
          <a:spLocks noChangeArrowheads="1"/>
        </xdr:cNvSpPr>
      </xdr:nvSpPr>
      <xdr:spPr>
        <a:xfrm>
          <a:off x="872490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55" name="Text Box 161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56" name="Text Box 162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57" name="Text Box 162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58" name="Text Box 162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59" name="Text Box 162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0" name="Text Box 162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1" name="Text Box 162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2" name="Text Box 162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3" name="Text Box 1627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4" name="Text Box 1628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5" name="Text Box 162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6" name="Text Box 163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7" name="Text Box 163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8" name="Text Box 163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69" name="Text Box 163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0" name="Text Box 163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1" name="Text Box 163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2" name="Text Box 163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3" name="Text Box 1637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4" name="Text Box 1638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5" name="Text Box 163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6" name="Text Box 164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7" name="Text Box 164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8" name="Text Box 164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79" name="Text Box 164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0" name="Text Box 164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1" name="Text Box 164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2" name="Text Box 164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3" name="Text Box 1647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4" name="Text Box 1648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5" name="Text Box 164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6" name="Text Box 165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7" name="Text Box 165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8" name="Text Box 165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89" name="Text Box 165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0" name="Text Box 165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1" name="Text Box 165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2" name="Text Box 165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3" name="Text Box 1657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4" name="Text Box 1658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5" name="Text Box 1659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6" name="Text Box 1660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7" name="Text Box 1661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8" name="Text Box 1662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999" name="Text Box 1663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1000" name="Text Box 1664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1001" name="Text Box 1665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76200" cy="200025"/>
    <xdr:sp>
      <xdr:nvSpPr>
        <xdr:cNvPr id="1002" name="Text Box 1666"/>
        <xdr:cNvSpPr txBox="1">
          <a:spLocks noChangeArrowheads="1"/>
        </xdr:cNvSpPr>
      </xdr:nvSpPr>
      <xdr:spPr>
        <a:xfrm>
          <a:off x="8724900" y="268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"/>
  <sheetViews>
    <sheetView showZeros="0" tabSelected="1" zoomScalePageLayoutView="0" workbookViewId="0" topLeftCell="A1">
      <selection activeCell="M27" sqref="M27"/>
    </sheetView>
  </sheetViews>
  <sheetFormatPr defaultColWidth="9.140625" defaultRowHeight="12.75"/>
  <cols>
    <col min="1" max="1" width="2.140625" style="4" customWidth="1"/>
    <col min="2" max="2" width="19.421875" style="4" customWidth="1"/>
    <col min="3" max="3" width="7.7109375" style="4" bestFit="1" customWidth="1"/>
    <col min="4" max="4" width="7.8515625" style="4" bestFit="1" customWidth="1"/>
    <col min="5" max="8" width="7.7109375" style="4" bestFit="1" customWidth="1"/>
    <col min="9" max="10" width="7.8515625" style="4" bestFit="1" customWidth="1"/>
    <col min="11" max="11" width="8.00390625" style="4" customWidth="1"/>
    <col min="12" max="13" width="7.8515625" style="4" bestFit="1" customWidth="1"/>
    <col min="14" max="14" width="7.8515625" style="4" customWidth="1"/>
    <col min="15" max="15" width="7.8515625" style="4" bestFit="1" customWidth="1"/>
    <col min="16" max="17" width="7.7109375" style="4" customWidth="1"/>
    <col min="18" max="18" width="4.421875" style="4" customWidth="1"/>
    <col min="19" max="20" width="4.421875" style="4" bestFit="1" customWidth="1"/>
    <col min="21" max="21" width="4.140625" style="4" customWidth="1"/>
    <col min="22" max="22" width="4.28125" style="4" customWidth="1"/>
    <col min="23" max="27" width="6.57421875" style="4" bestFit="1" customWidth="1"/>
    <col min="28" max="36" width="9.28125" style="4" bestFit="1" customWidth="1"/>
    <col min="37" max="16384" width="9.140625" style="4" customWidth="1"/>
  </cols>
  <sheetData>
    <row r="1" spans="1:30" ht="12.75" customHeight="1">
      <c r="A1" s="21" t="s">
        <v>14</v>
      </c>
      <c r="B1" s="10"/>
      <c r="C1" s="31"/>
      <c r="D1" s="31"/>
      <c r="E1" s="3"/>
      <c r="F1" s="30"/>
      <c r="G1" s="3"/>
      <c r="H1" s="3"/>
      <c r="I1" s="3"/>
      <c r="J1" s="3"/>
      <c r="K1" s="3"/>
      <c r="L1" s="3"/>
      <c r="M1" s="31"/>
      <c r="N1" s="31"/>
      <c r="O1" s="31"/>
      <c r="P1" s="31"/>
      <c r="Q1" s="31"/>
      <c r="S1" s="3"/>
      <c r="T1" s="3"/>
      <c r="Y1" s="2"/>
      <c r="Z1" s="77"/>
      <c r="AA1" s="77"/>
      <c r="AB1" s="77"/>
      <c r="AC1" s="77"/>
      <c r="AD1" s="2"/>
    </row>
    <row r="2" spans="1:30" ht="12.75" thickBot="1">
      <c r="A2" s="22" t="s">
        <v>28</v>
      </c>
      <c r="C2" s="28"/>
      <c r="D2" s="28"/>
      <c r="E2" s="28"/>
      <c r="F2" s="28"/>
      <c r="G2" s="28"/>
      <c r="H2" s="28"/>
      <c r="I2" s="28"/>
      <c r="J2" s="18"/>
      <c r="K2" s="18"/>
      <c r="L2" s="28"/>
      <c r="M2" s="45"/>
      <c r="N2" s="45"/>
      <c r="O2" s="45"/>
      <c r="P2" s="45"/>
      <c r="Q2" s="45"/>
      <c r="R2" s="46"/>
      <c r="S2" s="45"/>
      <c r="T2" s="47"/>
      <c r="U2" s="28"/>
      <c r="V2" s="28"/>
      <c r="Y2" s="78"/>
      <c r="Z2" s="79"/>
      <c r="AA2" s="79"/>
      <c r="AB2" s="79"/>
      <c r="AC2" s="79"/>
      <c r="AD2" s="2"/>
    </row>
    <row r="3" spans="1:51" s="3" customFormat="1" ht="12.75" customHeight="1">
      <c r="A3" s="102" t="s">
        <v>8</v>
      </c>
      <c r="B3" s="103"/>
      <c r="C3" s="106" t="s">
        <v>13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83"/>
      <c r="R3" s="108" t="s">
        <v>26</v>
      </c>
      <c r="S3" s="109"/>
      <c r="T3" s="109"/>
      <c r="U3" s="109"/>
      <c r="V3" s="109"/>
      <c r="Y3" s="18"/>
      <c r="Z3" s="18"/>
      <c r="AA3" s="18"/>
      <c r="AB3" s="18"/>
      <c r="AC3" s="18"/>
      <c r="AD3" s="18"/>
      <c r="AL3" s="3">
        <v>2001</v>
      </c>
      <c r="AM3" s="3">
        <v>2002</v>
      </c>
      <c r="AN3" s="3">
        <v>2003</v>
      </c>
      <c r="AO3" s="3">
        <v>2004</v>
      </c>
      <c r="AP3" s="3">
        <v>2005</v>
      </c>
      <c r="AQ3" s="3">
        <v>2006</v>
      </c>
      <c r="AR3" s="3">
        <v>2007</v>
      </c>
      <c r="AS3" s="3">
        <v>2008</v>
      </c>
      <c r="AT3" s="3">
        <v>2009</v>
      </c>
      <c r="AU3" s="3">
        <v>2010</v>
      </c>
      <c r="AV3" s="3">
        <v>2011</v>
      </c>
      <c r="AW3" s="3">
        <v>2012</v>
      </c>
      <c r="AX3" s="3">
        <v>2013</v>
      </c>
      <c r="AY3" s="3">
        <v>2014</v>
      </c>
    </row>
    <row r="4" spans="1:25" s="3" customFormat="1" ht="11.25">
      <c r="A4" s="104"/>
      <c r="B4" s="105"/>
      <c r="C4" s="50">
        <v>2001</v>
      </c>
      <c r="D4" s="23">
        <v>2002</v>
      </c>
      <c r="E4" s="23">
        <v>2003</v>
      </c>
      <c r="F4" s="23">
        <v>2004</v>
      </c>
      <c r="G4" s="23">
        <v>2005</v>
      </c>
      <c r="H4" s="23">
        <v>2006</v>
      </c>
      <c r="I4" s="23">
        <v>2007</v>
      </c>
      <c r="J4" s="23">
        <v>2008</v>
      </c>
      <c r="K4" s="23">
        <v>2009</v>
      </c>
      <c r="L4" s="23">
        <v>2010</v>
      </c>
      <c r="M4" s="53">
        <v>2011</v>
      </c>
      <c r="N4" s="53">
        <v>2012</v>
      </c>
      <c r="O4" s="51">
        <v>2013</v>
      </c>
      <c r="P4" s="53">
        <v>2014</v>
      </c>
      <c r="Q4" s="84">
        <v>2015</v>
      </c>
      <c r="R4" s="80">
        <v>2002</v>
      </c>
      <c r="S4" s="75">
        <v>2005</v>
      </c>
      <c r="T4" s="75">
        <v>2009</v>
      </c>
      <c r="U4" s="76">
        <v>2013</v>
      </c>
      <c r="V4" s="76">
        <v>2015</v>
      </c>
      <c r="X4" s="43"/>
      <c r="Y4" s="43"/>
    </row>
    <row r="5" spans="1:52" ht="12.75" customHeight="1">
      <c r="A5" s="63" t="s">
        <v>9</v>
      </c>
      <c r="B5" s="55"/>
      <c r="C5" s="25">
        <f aca="true" t="shared" si="0" ref="C5:J5">SUM(C6:C7)</f>
        <v>216231.96671</v>
      </c>
      <c r="D5" s="25">
        <f t="shared" si="0"/>
        <v>202121.18819</v>
      </c>
      <c r="E5" s="25">
        <f t="shared" si="0"/>
        <v>211312.31008000002</v>
      </c>
      <c r="F5" s="25">
        <f t="shared" si="0"/>
        <v>284966.32165999996</v>
      </c>
      <c r="G5" s="25">
        <f t="shared" si="0"/>
        <v>305762.8953</v>
      </c>
      <c r="H5" s="25">
        <f t="shared" si="0"/>
        <v>314340.46668</v>
      </c>
      <c r="I5" s="25">
        <f t="shared" si="0"/>
        <v>432620.58074999996</v>
      </c>
      <c r="J5" s="25">
        <f t="shared" si="0"/>
        <v>417236.0834</v>
      </c>
      <c r="K5" s="25">
        <f aca="true" t="shared" si="1" ref="K5:U5">SUM(K6:K7)</f>
        <v>439377.55744</v>
      </c>
      <c r="L5" s="25">
        <f t="shared" si="1"/>
        <v>561890.9607</v>
      </c>
      <c r="M5" s="25">
        <f t="shared" si="1"/>
        <v>508069.88073999994</v>
      </c>
      <c r="N5" s="25">
        <f t="shared" si="1"/>
        <v>686263.9879000001</v>
      </c>
      <c r="O5" s="25">
        <f t="shared" si="1"/>
        <v>827076.2082700001</v>
      </c>
      <c r="P5" s="25">
        <f t="shared" si="1"/>
        <v>1197878.41199</v>
      </c>
      <c r="Q5" s="26">
        <f>SUM(Q6:Q7)</f>
        <v>979569.26022</v>
      </c>
      <c r="R5" s="25">
        <f>SUM(R6:R7)</f>
        <v>39.54644841306062</v>
      </c>
      <c r="S5" s="25">
        <f t="shared" si="1"/>
        <v>39.28798588756499</v>
      </c>
      <c r="T5" s="25">
        <f t="shared" si="1"/>
        <v>36.10072635369707</v>
      </c>
      <c r="U5" s="25">
        <f t="shared" si="1"/>
        <v>39.31694077484792</v>
      </c>
      <c r="V5" s="25">
        <f>SUM(V6:V7)</f>
        <v>42.07217873275819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L5" s="13">
        <f aca="true" t="shared" si="2" ref="AL5:AL20">+V5-C5</f>
        <v>-216189.89453126726</v>
      </c>
      <c r="AM5" s="13">
        <f aca="true" t="shared" si="3" ref="AM5:AM20">+X5-D5</f>
        <v>-202121.18819</v>
      </c>
      <c r="AN5" s="13">
        <f aca="true" t="shared" si="4" ref="AN5:AN20">+Y5-E5</f>
        <v>-211312.31008000002</v>
      </c>
      <c r="AO5" s="13">
        <f aca="true" t="shared" si="5" ref="AO5:AO20">+Z5-F5</f>
        <v>-284966.32165999996</v>
      </c>
      <c r="AP5" s="13">
        <f aca="true" t="shared" si="6" ref="AP5:AP20">+AA5-G5</f>
        <v>-305762.8953</v>
      </c>
      <c r="AQ5" s="13">
        <f aca="true" t="shared" si="7" ref="AQ5:AQ20">+AB5-H5</f>
        <v>-314340.46668</v>
      </c>
      <c r="AR5" s="13">
        <f aca="true" t="shared" si="8" ref="AR5:AR20">+AC5-I5</f>
        <v>-432620.58074999996</v>
      </c>
      <c r="AS5" s="13">
        <f aca="true" t="shared" si="9" ref="AS5:AS20">+AD5-J5</f>
        <v>-417236.0834</v>
      </c>
      <c r="AT5" s="13">
        <f aca="true" t="shared" si="10" ref="AT5:AT20">+AE5-K5</f>
        <v>-439377.55744</v>
      </c>
      <c r="AU5" s="13">
        <f aca="true" t="shared" si="11" ref="AU5:AU20">+AF5-L5</f>
        <v>-561890.9607</v>
      </c>
      <c r="AV5" s="13">
        <f aca="true" t="shared" si="12" ref="AV5:AV20">+AG5-M5</f>
        <v>-508069.88073999994</v>
      </c>
      <c r="AW5" s="13">
        <f aca="true" t="shared" si="13" ref="AW5:AW20">+AH5-N5</f>
        <v>-686263.9879000001</v>
      </c>
      <c r="AX5" s="13">
        <f aca="true" t="shared" si="14" ref="AX5:AX20">+AI5-O5</f>
        <v>-827076.2082700001</v>
      </c>
      <c r="AY5" s="13">
        <f aca="true" t="shared" si="15" ref="AY5:AY20">+AJ5-P5</f>
        <v>-1197878.41199</v>
      </c>
      <c r="AZ5" s="13">
        <f aca="true" t="shared" si="16" ref="AZ5:AZ20">+AK5-R5</f>
        <v>-39.54644841306062</v>
      </c>
    </row>
    <row r="6" spans="1:52" ht="11.25">
      <c r="A6" s="85"/>
      <c r="B6" s="86" t="s">
        <v>11</v>
      </c>
      <c r="C6" s="87">
        <v>116935.68632</v>
      </c>
      <c r="D6" s="87">
        <v>114400.62049999999</v>
      </c>
      <c r="E6" s="87">
        <v>120042.39193</v>
      </c>
      <c r="F6" s="87">
        <v>156545.40947999997</v>
      </c>
      <c r="G6" s="87">
        <v>171267.8196</v>
      </c>
      <c r="H6" s="87">
        <v>177766.67339</v>
      </c>
      <c r="I6" s="87">
        <v>240755.08800999998</v>
      </c>
      <c r="J6" s="87">
        <v>234960.05762000004</v>
      </c>
      <c r="K6" s="87">
        <v>239043.71469</v>
      </c>
      <c r="L6" s="87">
        <v>306632.47406000004</v>
      </c>
      <c r="M6" s="87">
        <v>281841.28398999997</v>
      </c>
      <c r="N6" s="87">
        <v>351615.23126000003</v>
      </c>
      <c r="O6" s="87">
        <v>413618.33188</v>
      </c>
      <c r="P6" s="87">
        <v>507694.67860000004</v>
      </c>
      <c r="Q6" s="88">
        <v>451733.95395</v>
      </c>
      <c r="R6" s="62">
        <f>+D6*100/(D$18-D$17-D$16)</f>
        <v>22.383295277150996</v>
      </c>
      <c r="S6" s="62">
        <f>+G6*100/(G$18-G$17-G$16)</f>
        <v>22.006488631777508</v>
      </c>
      <c r="T6" s="62">
        <f>+K6*100/(K$18-K$17-K$16)</f>
        <v>19.64062930495344</v>
      </c>
      <c r="U6" s="62">
        <f>+O6*100/(O$18-O$17-O$16)</f>
        <v>19.66228419498743</v>
      </c>
      <c r="V6" s="62">
        <f>+Q6*100/(Q$18-Q$17-Q$16)</f>
        <v>19.401825294080332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L6" s="13">
        <f t="shared" si="2"/>
        <v>-116916.28449470592</v>
      </c>
      <c r="AM6" s="13">
        <f t="shared" si="3"/>
        <v>-114400.62049999999</v>
      </c>
      <c r="AN6" s="13">
        <f t="shared" si="4"/>
        <v>-120042.39193</v>
      </c>
      <c r="AO6" s="13">
        <f t="shared" si="5"/>
        <v>-156545.40947999997</v>
      </c>
      <c r="AP6" s="13">
        <f t="shared" si="6"/>
        <v>-171267.8196</v>
      </c>
      <c r="AQ6" s="13">
        <f t="shared" si="7"/>
        <v>-177766.67339</v>
      </c>
      <c r="AR6" s="13">
        <f t="shared" si="8"/>
        <v>-240755.08800999998</v>
      </c>
      <c r="AS6" s="13">
        <f t="shared" si="9"/>
        <v>-234960.05762000004</v>
      </c>
      <c r="AT6" s="13">
        <f t="shared" si="10"/>
        <v>-239043.71469</v>
      </c>
      <c r="AU6" s="13">
        <f t="shared" si="11"/>
        <v>-306632.47406000004</v>
      </c>
      <c r="AV6" s="13">
        <f t="shared" si="12"/>
        <v>-281841.28398999997</v>
      </c>
      <c r="AW6" s="13">
        <f t="shared" si="13"/>
        <v>-351615.23126000003</v>
      </c>
      <c r="AX6" s="13">
        <f t="shared" si="14"/>
        <v>-413618.33188</v>
      </c>
      <c r="AY6" s="13">
        <f t="shared" si="15"/>
        <v>-507694.67860000004</v>
      </c>
      <c r="AZ6" s="13">
        <f t="shared" si="16"/>
        <v>-22.383295277150996</v>
      </c>
    </row>
    <row r="7" spans="1:52" ht="11.25">
      <c r="A7" s="89"/>
      <c r="B7" s="90" t="s">
        <v>10</v>
      </c>
      <c r="C7" s="91">
        <v>99296.28039</v>
      </c>
      <c r="D7" s="91">
        <v>87720.56769</v>
      </c>
      <c r="E7" s="91">
        <v>91269.91815000001</v>
      </c>
      <c r="F7" s="91">
        <v>128420.91218</v>
      </c>
      <c r="G7" s="91">
        <v>134495.07570000002</v>
      </c>
      <c r="H7" s="91">
        <v>136573.79329</v>
      </c>
      <c r="I7" s="91">
        <v>191865.49274000002</v>
      </c>
      <c r="J7" s="91">
        <v>182276.02578</v>
      </c>
      <c r="K7" s="91">
        <v>200333.84275</v>
      </c>
      <c r="L7" s="91">
        <v>255258.48664000002</v>
      </c>
      <c r="M7" s="91">
        <v>226228.59675</v>
      </c>
      <c r="N7" s="91">
        <v>334648.75664</v>
      </c>
      <c r="O7" s="91">
        <v>413457.87639</v>
      </c>
      <c r="P7" s="91">
        <v>690183.73339</v>
      </c>
      <c r="Q7" s="92">
        <v>527835.3062700001</v>
      </c>
      <c r="R7" s="65">
        <f>+D7*100/(D$18-D$17-D$16)</f>
        <v>17.16315313590962</v>
      </c>
      <c r="S7" s="65">
        <f>+G7*100/(G$18-G$17-G$16)</f>
        <v>17.281497255787485</v>
      </c>
      <c r="T7" s="65">
        <f>+K7*100/(K$18-K$17-K$16)</f>
        <v>16.460097048743634</v>
      </c>
      <c r="U7" s="65">
        <f>+O7*100/(O$18-O$17-O$16)</f>
        <v>19.65465657986049</v>
      </c>
      <c r="V7" s="65">
        <f>+Q7*100/(Q$18-Q$17-Q$16)</f>
        <v>22.670353438677857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L7" s="13">
        <f t="shared" si="2"/>
        <v>-99273.61003656132</v>
      </c>
      <c r="AM7" s="13">
        <f t="shared" si="3"/>
        <v>-87720.56769</v>
      </c>
      <c r="AN7" s="13">
        <f t="shared" si="4"/>
        <v>-91269.91815000001</v>
      </c>
      <c r="AO7" s="13">
        <f t="shared" si="5"/>
        <v>-128420.91218</v>
      </c>
      <c r="AP7" s="13">
        <f t="shared" si="6"/>
        <v>-134495.07570000002</v>
      </c>
      <c r="AQ7" s="13">
        <f t="shared" si="7"/>
        <v>-136573.79329</v>
      </c>
      <c r="AR7" s="13">
        <f t="shared" si="8"/>
        <v>-191865.49274000002</v>
      </c>
      <c r="AS7" s="13">
        <f t="shared" si="9"/>
        <v>-182276.02578</v>
      </c>
      <c r="AT7" s="13">
        <f t="shared" si="10"/>
        <v>-200333.84275</v>
      </c>
      <c r="AU7" s="13">
        <f t="shared" si="11"/>
        <v>-255258.48664000002</v>
      </c>
      <c r="AV7" s="13">
        <f t="shared" si="12"/>
        <v>-226228.59675</v>
      </c>
      <c r="AW7" s="13">
        <f t="shared" si="13"/>
        <v>-334648.75664</v>
      </c>
      <c r="AX7" s="13">
        <f t="shared" si="14"/>
        <v>-413457.87639</v>
      </c>
      <c r="AY7" s="13">
        <f t="shared" si="15"/>
        <v>-690183.73339</v>
      </c>
      <c r="AZ7" s="13">
        <f t="shared" si="16"/>
        <v>-17.16315313590962</v>
      </c>
    </row>
    <row r="8" spans="1:52" ht="12" customHeight="1">
      <c r="A8" s="63" t="s">
        <v>1</v>
      </c>
      <c r="B8" s="55"/>
      <c r="C8" s="25">
        <f aca="true" t="shared" si="17" ref="C8:J8">SUM(C9:C11)</f>
        <v>199729.21288</v>
      </c>
      <c r="D8" s="25">
        <f t="shared" si="17"/>
        <v>197852.07323</v>
      </c>
      <c r="E8" s="25">
        <f t="shared" si="17"/>
        <v>225708.81422</v>
      </c>
      <c r="F8" s="25">
        <f t="shared" si="17"/>
        <v>279148.21452000004</v>
      </c>
      <c r="G8" s="25">
        <f t="shared" si="17"/>
        <v>321630.76677</v>
      </c>
      <c r="H8" s="25">
        <f t="shared" si="17"/>
        <v>359804.52969000005</v>
      </c>
      <c r="I8" s="25">
        <f t="shared" si="17"/>
        <v>464874.91566000006</v>
      </c>
      <c r="J8" s="25">
        <f t="shared" si="17"/>
        <v>510260.79706</v>
      </c>
      <c r="K8" s="25">
        <f aca="true" t="shared" si="18" ref="K8:U8">SUM(K9:K11)</f>
        <v>571283.8935</v>
      </c>
      <c r="L8" s="25">
        <f t="shared" si="18"/>
        <v>698940.10149</v>
      </c>
      <c r="M8" s="25">
        <f t="shared" si="18"/>
        <v>657689.5412300001</v>
      </c>
      <c r="N8" s="25">
        <f t="shared" si="18"/>
        <v>734478.5212699999</v>
      </c>
      <c r="O8" s="25">
        <f t="shared" si="18"/>
        <v>872734.90982</v>
      </c>
      <c r="P8" s="25">
        <f>SUM(P9:P11)</f>
        <v>1031631.9918600001</v>
      </c>
      <c r="Q8" s="26">
        <f>SUM(Q9:Q11)</f>
        <v>899353.4141299999</v>
      </c>
      <c r="R8" s="25">
        <f t="shared" si="18"/>
        <v>38.71116569952164</v>
      </c>
      <c r="S8" s="25">
        <f t="shared" si="18"/>
        <v>41.32687523601712</v>
      </c>
      <c r="T8" s="25">
        <f t="shared" si="18"/>
        <v>46.938591105292026</v>
      </c>
      <c r="U8" s="25">
        <f t="shared" si="18"/>
        <v>41.487430563754735</v>
      </c>
      <c r="V8" s="25">
        <f>SUM(V9:V11)</f>
        <v>38.62693442901192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L8" s="13">
        <f t="shared" si="2"/>
        <v>-199690.585945571</v>
      </c>
      <c r="AM8" s="13">
        <f t="shared" si="3"/>
        <v>-197852.07323</v>
      </c>
      <c r="AN8" s="13">
        <f t="shared" si="4"/>
        <v>-225708.81422</v>
      </c>
      <c r="AO8" s="13">
        <f t="shared" si="5"/>
        <v>-279148.21452000004</v>
      </c>
      <c r="AP8" s="13">
        <f t="shared" si="6"/>
        <v>-321630.76677</v>
      </c>
      <c r="AQ8" s="13">
        <f t="shared" si="7"/>
        <v>-359804.52969000005</v>
      </c>
      <c r="AR8" s="13">
        <f t="shared" si="8"/>
        <v>-464874.91566000006</v>
      </c>
      <c r="AS8" s="13">
        <f t="shared" si="9"/>
        <v>-510260.79706</v>
      </c>
      <c r="AT8" s="13">
        <f t="shared" si="10"/>
        <v>-571283.8935</v>
      </c>
      <c r="AU8" s="13">
        <f t="shared" si="11"/>
        <v>-698940.10149</v>
      </c>
      <c r="AV8" s="13">
        <f t="shared" si="12"/>
        <v>-657689.5412300001</v>
      </c>
      <c r="AW8" s="13">
        <f t="shared" si="13"/>
        <v>-734478.5212699999</v>
      </c>
      <c r="AX8" s="13">
        <f t="shared" si="14"/>
        <v>-872734.90982</v>
      </c>
      <c r="AY8" s="13">
        <f t="shared" si="15"/>
        <v>-1031631.9918600001</v>
      </c>
      <c r="AZ8" s="13">
        <f t="shared" si="16"/>
        <v>-38.71116569952164</v>
      </c>
    </row>
    <row r="9" spans="1:52" ht="11.25">
      <c r="A9" s="60"/>
      <c r="B9" s="61" t="s">
        <v>3</v>
      </c>
      <c r="C9" s="93">
        <v>69002.76244</v>
      </c>
      <c r="D9" s="87">
        <v>72966.90635</v>
      </c>
      <c r="E9" s="87">
        <v>78419.90651</v>
      </c>
      <c r="F9" s="87">
        <v>92279.11926</v>
      </c>
      <c r="G9" s="87">
        <v>101605.08683999999</v>
      </c>
      <c r="H9" s="87">
        <v>109662.34678</v>
      </c>
      <c r="I9" s="87">
        <v>137484.8622</v>
      </c>
      <c r="J9" s="87">
        <v>164243.97479</v>
      </c>
      <c r="K9" s="87">
        <v>215541.61116</v>
      </c>
      <c r="L9" s="87">
        <v>248470.35761</v>
      </c>
      <c r="M9" s="87">
        <v>246569.36177000002</v>
      </c>
      <c r="N9" s="87">
        <v>244086.42826</v>
      </c>
      <c r="O9" s="87">
        <v>262172.26848</v>
      </c>
      <c r="P9" s="87">
        <v>297220.24524</v>
      </c>
      <c r="Q9" s="88">
        <v>267799.97657</v>
      </c>
      <c r="R9" s="62">
        <f>+D9*100/(D$18-D$17-D$16)</f>
        <v>14.276494333282697</v>
      </c>
      <c r="S9" s="62">
        <f>+G9*100/(G$18-G$17-G$16)</f>
        <v>13.055407569836467</v>
      </c>
      <c r="T9" s="62">
        <f>+K9*100/(K$18-K$17-K$16)</f>
        <v>17.709618050723304</v>
      </c>
      <c r="U9" s="62">
        <f>+O9*100/(O$18-O$17-O$16)</f>
        <v>12.462952566603985</v>
      </c>
      <c r="V9" s="62">
        <f>+Q9*100/(Q$18-Q$17-Q$16)</f>
        <v>11.501921238679001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L9" s="13">
        <f t="shared" si="2"/>
        <v>-68991.26051876132</v>
      </c>
      <c r="AM9" s="13">
        <f t="shared" si="3"/>
        <v>-72966.90635</v>
      </c>
      <c r="AN9" s="13">
        <f t="shared" si="4"/>
        <v>-78419.90651</v>
      </c>
      <c r="AO9" s="13">
        <f t="shared" si="5"/>
        <v>-92279.11926</v>
      </c>
      <c r="AP9" s="13">
        <f t="shared" si="6"/>
        <v>-101605.08683999999</v>
      </c>
      <c r="AQ9" s="13">
        <f t="shared" si="7"/>
        <v>-109662.34678</v>
      </c>
      <c r="AR9" s="13">
        <f t="shared" si="8"/>
        <v>-137484.8622</v>
      </c>
      <c r="AS9" s="13">
        <f t="shared" si="9"/>
        <v>-164243.97479</v>
      </c>
      <c r="AT9" s="13">
        <f t="shared" si="10"/>
        <v>-215541.61116</v>
      </c>
      <c r="AU9" s="13">
        <f t="shared" si="11"/>
        <v>-248470.35761</v>
      </c>
      <c r="AV9" s="13">
        <f t="shared" si="12"/>
        <v>-246569.36177000002</v>
      </c>
      <c r="AW9" s="13">
        <f t="shared" si="13"/>
        <v>-244086.42826</v>
      </c>
      <c r="AX9" s="13">
        <f t="shared" si="14"/>
        <v>-262172.26848</v>
      </c>
      <c r="AY9" s="13">
        <f t="shared" si="15"/>
        <v>-297220.24524</v>
      </c>
      <c r="AZ9" s="13">
        <f t="shared" si="16"/>
        <v>-14.276494333282697</v>
      </c>
    </row>
    <row r="10" spans="1:52" ht="11.25">
      <c r="A10" s="35"/>
      <c r="B10" s="36" t="s">
        <v>4</v>
      </c>
      <c r="C10" s="94">
        <v>88147.76088</v>
      </c>
      <c r="D10" s="58">
        <v>82165.20668</v>
      </c>
      <c r="E10" s="58">
        <v>100840.76963</v>
      </c>
      <c r="F10" s="58">
        <v>123956.19985</v>
      </c>
      <c r="G10" s="58">
        <v>142308.56762</v>
      </c>
      <c r="H10" s="58">
        <v>156039.99527</v>
      </c>
      <c r="I10" s="58">
        <v>209034.7131</v>
      </c>
      <c r="J10" s="58">
        <v>220659.26481999998</v>
      </c>
      <c r="K10" s="58">
        <v>226036.92805</v>
      </c>
      <c r="L10" s="58">
        <v>284372.97193</v>
      </c>
      <c r="M10" s="58">
        <v>259420.17555</v>
      </c>
      <c r="N10" s="58">
        <v>304901.36485</v>
      </c>
      <c r="O10" s="58">
        <v>371761.69093</v>
      </c>
      <c r="P10" s="58">
        <v>414429.3898</v>
      </c>
      <c r="Q10" s="59">
        <v>362565.99739</v>
      </c>
      <c r="R10" s="37">
        <f>+D10*100/(D$18-D$17-D$16)</f>
        <v>16.07620723199294</v>
      </c>
      <c r="S10" s="37">
        <f>+G10*100/(G$18-G$17-G$16)</f>
        <v>18.285465902749607</v>
      </c>
      <c r="T10" s="37">
        <f>+K10*100/(K$18-K$17-K$16)</f>
        <v>18.571948310031015</v>
      </c>
      <c r="U10" s="37">
        <f>+O10*100/(O$18-O$17-O$16)</f>
        <v>17.67253396784996</v>
      </c>
      <c r="V10" s="37">
        <f>+Q10*100/(Q$18-Q$17-Q$16)</f>
        <v>15.572090779152216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L10" s="13">
        <f t="shared" si="2"/>
        <v>-88132.18878922085</v>
      </c>
      <c r="AM10" s="13">
        <f t="shared" si="3"/>
        <v>-82165.20668</v>
      </c>
      <c r="AN10" s="13">
        <f t="shared" si="4"/>
        <v>-100840.76963</v>
      </c>
      <c r="AO10" s="13">
        <f t="shared" si="5"/>
        <v>-123956.19985</v>
      </c>
      <c r="AP10" s="13">
        <f t="shared" si="6"/>
        <v>-142308.56762</v>
      </c>
      <c r="AQ10" s="13">
        <f t="shared" si="7"/>
        <v>-156039.99527</v>
      </c>
      <c r="AR10" s="13">
        <f t="shared" si="8"/>
        <v>-209034.7131</v>
      </c>
      <c r="AS10" s="13">
        <f t="shared" si="9"/>
        <v>-220659.26481999998</v>
      </c>
      <c r="AT10" s="13">
        <f t="shared" si="10"/>
        <v>-226036.92805</v>
      </c>
      <c r="AU10" s="13">
        <f t="shared" si="11"/>
        <v>-284372.97193</v>
      </c>
      <c r="AV10" s="13">
        <f t="shared" si="12"/>
        <v>-259420.17555</v>
      </c>
      <c r="AW10" s="13">
        <f t="shared" si="13"/>
        <v>-304901.36485</v>
      </c>
      <c r="AX10" s="13">
        <f t="shared" si="14"/>
        <v>-371761.69093</v>
      </c>
      <c r="AY10" s="13">
        <f t="shared" si="15"/>
        <v>-414429.3898</v>
      </c>
      <c r="AZ10" s="13">
        <f t="shared" si="16"/>
        <v>-16.07620723199294</v>
      </c>
    </row>
    <row r="11" spans="1:52" ht="11.25">
      <c r="A11" s="64"/>
      <c r="B11" s="54" t="s">
        <v>5</v>
      </c>
      <c r="C11" s="95">
        <v>42578.68956</v>
      </c>
      <c r="D11" s="91">
        <v>42719.9602</v>
      </c>
      <c r="E11" s="91">
        <v>46448.138080000004</v>
      </c>
      <c r="F11" s="91">
        <v>62912.89541</v>
      </c>
      <c r="G11" s="91">
        <v>77717.11231</v>
      </c>
      <c r="H11" s="91">
        <v>94102.18764</v>
      </c>
      <c r="I11" s="91">
        <v>118355.34036</v>
      </c>
      <c r="J11" s="91">
        <v>125357.55745000001</v>
      </c>
      <c r="K11" s="91">
        <v>129705.35429000002</v>
      </c>
      <c r="L11" s="91">
        <v>166096.77195000002</v>
      </c>
      <c r="M11" s="91">
        <v>151700.00391000003</v>
      </c>
      <c r="N11" s="91">
        <v>185490.72816</v>
      </c>
      <c r="O11" s="91">
        <v>238800.95041</v>
      </c>
      <c r="P11" s="91">
        <v>319982.35682</v>
      </c>
      <c r="Q11" s="92">
        <v>268987.44017</v>
      </c>
      <c r="R11" s="65">
        <f>+D11*100/(D$18-D$17-D$16)</f>
        <v>8.35846413424601</v>
      </c>
      <c r="S11" s="65">
        <f>+G11*100/(G$18-G$17-G$16)</f>
        <v>9.98600176343105</v>
      </c>
      <c r="T11" s="65">
        <f>+K11*100/(K$18-K$17-K$16)</f>
        <v>10.65702474453771</v>
      </c>
      <c r="U11" s="65">
        <f>+O11*100/(O$18-O$17-O$16)</f>
        <v>11.35194402930079</v>
      </c>
      <c r="V11" s="65">
        <f>+Q11*100/(Q$18-Q$17-Q$16)</f>
        <v>11.552922411180703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L11" s="13">
        <f t="shared" si="2"/>
        <v>-42567.13663758882</v>
      </c>
      <c r="AM11" s="13">
        <f t="shared" si="3"/>
        <v>-42719.9602</v>
      </c>
      <c r="AN11" s="13">
        <f t="shared" si="4"/>
        <v>-46448.138080000004</v>
      </c>
      <c r="AO11" s="13">
        <f t="shared" si="5"/>
        <v>-62912.89541</v>
      </c>
      <c r="AP11" s="13">
        <f t="shared" si="6"/>
        <v>-77717.11231</v>
      </c>
      <c r="AQ11" s="13">
        <f t="shared" si="7"/>
        <v>-94102.18764</v>
      </c>
      <c r="AR11" s="13">
        <f t="shared" si="8"/>
        <v>-118355.34036</v>
      </c>
      <c r="AS11" s="13">
        <f t="shared" si="9"/>
        <v>-125357.55745000001</v>
      </c>
      <c r="AT11" s="13">
        <f t="shared" si="10"/>
        <v>-129705.35429000002</v>
      </c>
      <c r="AU11" s="13">
        <f t="shared" si="11"/>
        <v>-166096.77195000002</v>
      </c>
      <c r="AV11" s="13">
        <f t="shared" si="12"/>
        <v>-151700.00391000003</v>
      </c>
      <c r="AW11" s="13">
        <f t="shared" si="13"/>
        <v>-185490.72816</v>
      </c>
      <c r="AX11" s="13">
        <f t="shared" si="14"/>
        <v>-238800.95041</v>
      </c>
      <c r="AY11" s="13">
        <f t="shared" si="15"/>
        <v>-319982.35682</v>
      </c>
      <c r="AZ11" s="13">
        <f t="shared" si="16"/>
        <v>-8.35846413424601</v>
      </c>
    </row>
    <row r="12" spans="1:52" ht="12" customHeight="1">
      <c r="A12" s="63" t="s">
        <v>2</v>
      </c>
      <c r="B12" s="55"/>
      <c r="C12" s="25">
        <f aca="true" t="shared" si="19" ref="C12:J12">SUM(C13:C15)</f>
        <v>108750.74077</v>
      </c>
      <c r="D12" s="25">
        <f t="shared" si="19"/>
        <v>111124.94411000001</v>
      </c>
      <c r="E12" s="25">
        <f t="shared" si="19"/>
        <v>117568.77536</v>
      </c>
      <c r="F12" s="25">
        <f t="shared" si="19"/>
        <v>142030.75755</v>
      </c>
      <c r="G12" s="25">
        <f t="shared" si="19"/>
        <v>150866.88856</v>
      </c>
      <c r="H12" s="25">
        <f t="shared" si="19"/>
        <v>166825.40915</v>
      </c>
      <c r="I12" s="25">
        <f t="shared" si="19"/>
        <v>189359.48303</v>
      </c>
      <c r="J12" s="25">
        <f t="shared" si="19"/>
        <v>199761.22727</v>
      </c>
      <c r="K12" s="25">
        <f aca="true" t="shared" si="20" ref="K12:U12">SUM(K13:K15)</f>
        <v>206426.408</v>
      </c>
      <c r="L12" s="25">
        <f t="shared" si="20"/>
        <v>256574.30612999998</v>
      </c>
      <c r="M12" s="25">
        <f t="shared" si="20"/>
        <v>250369.12259999997</v>
      </c>
      <c r="N12" s="25">
        <f t="shared" si="20"/>
        <v>302877.05874</v>
      </c>
      <c r="O12" s="25">
        <f t="shared" si="20"/>
        <v>403801.70623</v>
      </c>
      <c r="P12" s="25">
        <f>SUM(P13:P15)</f>
        <v>477558.97835999995</v>
      </c>
      <c r="Q12" s="26">
        <f>SUM(Q13:Q15)</f>
        <v>449383.79734999995</v>
      </c>
      <c r="R12" s="25">
        <f t="shared" si="20"/>
        <v>21.742385887417733</v>
      </c>
      <c r="S12" s="25">
        <f t="shared" si="20"/>
        <v>19.385138876417884</v>
      </c>
      <c r="T12" s="25">
        <f t="shared" si="20"/>
        <v>16.960682541010904</v>
      </c>
      <c r="U12" s="25">
        <f t="shared" si="20"/>
        <v>19.19562866139734</v>
      </c>
      <c r="V12" s="25">
        <f>SUM(V13:V15)</f>
        <v>19.300886838229886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L12" s="13">
        <f t="shared" si="2"/>
        <v>-108731.43988316177</v>
      </c>
      <c r="AM12" s="13">
        <f t="shared" si="3"/>
        <v>-111124.94411000001</v>
      </c>
      <c r="AN12" s="13">
        <f t="shared" si="4"/>
        <v>-117568.77536</v>
      </c>
      <c r="AO12" s="13">
        <f t="shared" si="5"/>
        <v>-142030.75755</v>
      </c>
      <c r="AP12" s="13">
        <f t="shared" si="6"/>
        <v>-150866.88856</v>
      </c>
      <c r="AQ12" s="13">
        <f t="shared" si="7"/>
        <v>-166825.40915</v>
      </c>
      <c r="AR12" s="13">
        <f t="shared" si="8"/>
        <v>-189359.48303</v>
      </c>
      <c r="AS12" s="13">
        <f t="shared" si="9"/>
        <v>-199761.22727</v>
      </c>
      <c r="AT12" s="13">
        <f t="shared" si="10"/>
        <v>-206426.408</v>
      </c>
      <c r="AU12" s="13">
        <f t="shared" si="11"/>
        <v>-256574.30612999998</v>
      </c>
      <c r="AV12" s="13">
        <f t="shared" si="12"/>
        <v>-250369.12259999997</v>
      </c>
      <c r="AW12" s="13">
        <f t="shared" si="13"/>
        <v>-302877.05874</v>
      </c>
      <c r="AX12" s="13">
        <f t="shared" si="14"/>
        <v>-403801.70623</v>
      </c>
      <c r="AY12" s="13">
        <f t="shared" si="15"/>
        <v>-477558.97835999995</v>
      </c>
      <c r="AZ12" s="13">
        <f t="shared" si="16"/>
        <v>-21.742385887417733</v>
      </c>
    </row>
    <row r="13" spans="1:52" ht="11.25">
      <c r="A13" s="60"/>
      <c r="B13" s="61" t="s">
        <v>6</v>
      </c>
      <c r="C13" s="93">
        <v>57760.66531</v>
      </c>
      <c r="D13" s="87">
        <v>60056.140980000004</v>
      </c>
      <c r="E13" s="87">
        <v>66803.46224</v>
      </c>
      <c r="F13" s="87">
        <v>79927.14649</v>
      </c>
      <c r="G13" s="87">
        <v>86494.68477</v>
      </c>
      <c r="H13" s="87">
        <v>92800.26623</v>
      </c>
      <c r="I13" s="87">
        <v>106218.83167</v>
      </c>
      <c r="J13" s="87">
        <v>110933.79254</v>
      </c>
      <c r="K13" s="87">
        <v>117291.14184</v>
      </c>
      <c r="L13" s="87">
        <v>144267.67282</v>
      </c>
      <c r="M13" s="87">
        <v>143564.15889</v>
      </c>
      <c r="N13" s="87">
        <v>152934.45901</v>
      </c>
      <c r="O13" s="87">
        <v>178811.21022</v>
      </c>
      <c r="P13" s="87">
        <v>197724.91039</v>
      </c>
      <c r="Q13" s="88">
        <v>189348.50228999997</v>
      </c>
      <c r="R13" s="62">
        <f>+D13*100/(D$18-D$17-D$16)</f>
        <v>11.750411238036499</v>
      </c>
      <c r="S13" s="62">
        <f>+G13*100/(G$18-G$17-G$16)</f>
        <v>11.11384673166111</v>
      </c>
      <c r="T13" s="62">
        <f>+K13*100/(K$18-K$17-K$16)</f>
        <v>9.637031622528266</v>
      </c>
      <c r="U13" s="62">
        <f>+O13*100/(O$18-O$17-O$16)</f>
        <v>8.500195860794932</v>
      </c>
      <c r="V13" s="62">
        <f>+Q13*100/(Q$18-Q$17-Q$16)</f>
        <v>8.132456126007682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L13" s="13">
        <f t="shared" si="2"/>
        <v>-57752.53285387399</v>
      </c>
      <c r="AM13" s="13">
        <f t="shared" si="3"/>
        <v>-60056.140980000004</v>
      </c>
      <c r="AN13" s="13">
        <f t="shared" si="4"/>
        <v>-66803.46224</v>
      </c>
      <c r="AO13" s="13">
        <f t="shared" si="5"/>
        <v>-79927.14649</v>
      </c>
      <c r="AP13" s="13">
        <f t="shared" si="6"/>
        <v>-86494.68477</v>
      </c>
      <c r="AQ13" s="13">
        <f t="shared" si="7"/>
        <v>-92800.26623</v>
      </c>
      <c r="AR13" s="13">
        <f t="shared" si="8"/>
        <v>-106218.83167</v>
      </c>
      <c r="AS13" s="13">
        <f t="shared" si="9"/>
        <v>-110933.79254</v>
      </c>
      <c r="AT13" s="13">
        <f t="shared" si="10"/>
        <v>-117291.14184</v>
      </c>
      <c r="AU13" s="13">
        <f t="shared" si="11"/>
        <v>-144267.67282</v>
      </c>
      <c r="AV13" s="13">
        <f t="shared" si="12"/>
        <v>-143564.15889</v>
      </c>
      <c r="AW13" s="13">
        <f t="shared" si="13"/>
        <v>-152934.45901</v>
      </c>
      <c r="AX13" s="13">
        <f t="shared" si="14"/>
        <v>-178811.21022</v>
      </c>
      <c r="AY13" s="13">
        <f t="shared" si="15"/>
        <v>-197724.91039</v>
      </c>
      <c r="AZ13" s="13">
        <f t="shared" si="16"/>
        <v>-11.750411238036499</v>
      </c>
    </row>
    <row r="14" spans="1:52" ht="11.25">
      <c r="A14" s="35"/>
      <c r="B14" s="36" t="s">
        <v>17</v>
      </c>
      <c r="C14" s="94">
        <v>35334.21008</v>
      </c>
      <c r="D14" s="58">
        <v>35197.2036</v>
      </c>
      <c r="E14" s="58">
        <v>33573.63417</v>
      </c>
      <c r="F14" s="58">
        <v>40100.71435</v>
      </c>
      <c r="G14" s="58">
        <v>40800.61735</v>
      </c>
      <c r="H14" s="58">
        <v>48679.56629</v>
      </c>
      <c r="I14" s="58">
        <v>54829.46291</v>
      </c>
      <c r="J14" s="58">
        <v>57265.51923</v>
      </c>
      <c r="K14" s="58">
        <v>57437.937139999995</v>
      </c>
      <c r="L14" s="58">
        <v>75765.69707</v>
      </c>
      <c r="M14" s="58">
        <v>69258.27983</v>
      </c>
      <c r="N14" s="58">
        <v>107097.54235</v>
      </c>
      <c r="O14" s="58">
        <v>175568.95663</v>
      </c>
      <c r="P14" s="58">
        <v>233301.62477</v>
      </c>
      <c r="Q14" s="59">
        <v>209082.50362</v>
      </c>
      <c r="R14" s="37">
        <f>+D14*100/(D$18-D$17-D$16)</f>
        <v>6.886583286572314</v>
      </c>
      <c r="S14" s="37">
        <f>+G14*100/(G$18-G$17-G$16)</f>
        <v>5.242539573279411</v>
      </c>
      <c r="T14" s="37">
        <f>+K14*100/(K$18-K$17-K$16)</f>
        <v>4.7192925899387825</v>
      </c>
      <c r="U14" s="37">
        <f>+O14*100/(O$18-O$17-O$16)</f>
        <v>8.346067993132397</v>
      </c>
      <c r="V14" s="37">
        <f>+Q14*100/(Q$18-Q$17-Q$16)</f>
        <v>8.980025016523687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L14" s="13">
        <f t="shared" si="2"/>
        <v>-35325.230054983476</v>
      </c>
      <c r="AM14" s="13">
        <f t="shared" si="3"/>
        <v>-35197.2036</v>
      </c>
      <c r="AN14" s="13">
        <f t="shared" si="4"/>
        <v>-33573.63417</v>
      </c>
      <c r="AO14" s="13">
        <f t="shared" si="5"/>
        <v>-40100.71435</v>
      </c>
      <c r="AP14" s="13">
        <f t="shared" si="6"/>
        <v>-40800.61735</v>
      </c>
      <c r="AQ14" s="13">
        <f t="shared" si="7"/>
        <v>-48679.56629</v>
      </c>
      <c r="AR14" s="13">
        <f t="shared" si="8"/>
        <v>-54829.46291</v>
      </c>
      <c r="AS14" s="13">
        <f t="shared" si="9"/>
        <v>-57265.51923</v>
      </c>
      <c r="AT14" s="13">
        <f t="shared" si="10"/>
        <v>-57437.937139999995</v>
      </c>
      <c r="AU14" s="13">
        <f t="shared" si="11"/>
        <v>-75765.69707</v>
      </c>
      <c r="AV14" s="13">
        <f t="shared" si="12"/>
        <v>-69258.27983</v>
      </c>
      <c r="AW14" s="13">
        <f t="shared" si="13"/>
        <v>-107097.54235</v>
      </c>
      <c r="AX14" s="13">
        <f t="shared" si="14"/>
        <v>-175568.95663</v>
      </c>
      <c r="AY14" s="13">
        <f t="shared" si="15"/>
        <v>-233301.62477</v>
      </c>
      <c r="AZ14" s="13">
        <f t="shared" si="16"/>
        <v>-6.886583286572314</v>
      </c>
    </row>
    <row r="15" spans="1:52" ht="11.25">
      <c r="A15" s="64"/>
      <c r="B15" s="54" t="s">
        <v>12</v>
      </c>
      <c r="C15" s="96">
        <v>15655.86538</v>
      </c>
      <c r="D15" s="66">
        <v>15871.59953</v>
      </c>
      <c r="E15" s="66">
        <v>17191.67895</v>
      </c>
      <c r="F15" s="66">
        <v>22002.89671</v>
      </c>
      <c r="G15" s="66">
        <v>23571.58644</v>
      </c>
      <c r="H15" s="66">
        <v>25345.576630000003</v>
      </c>
      <c r="I15" s="66">
        <v>28311.18845</v>
      </c>
      <c r="J15" s="66">
        <v>31561.9155</v>
      </c>
      <c r="K15" s="66">
        <v>31697.32902</v>
      </c>
      <c r="L15" s="66">
        <v>36540.936239999995</v>
      </c>
      <c r="M15" s="66">
        <v>37546.68388</v>
      </c>
      <c r="N15" s="66">
        <v>42845.05738</v>
      </c>
      <c r="O15" s="66">
        <v>49421.53938</v>
      </c>
      <c r="P15" s="66">
        <v>46532.4432</v>
      </c>
      <c r="Q15" s="67">
        <v>50952.79144</v>
      </c>
      <c r="R15" s="65">
        <f>+D15*100/(D$18-D$17-D$16)</f>
        <v>3.1053913628089194</v>
      </c>
      <c r="S15" s="65">
        <f>+G15*100/(G$18-G$17-G$16)</f>
        <v>3.0287525714773618</v>
      </c>
      <c r="T15" s="65">
        <f>+K15*100/(K$18-K$17-K$16)</f>
        <v>2.6043583285438574</v>
      </c>
      <c r="U15" s="65">
        <f>+O15*100/(O$18-O$17-O$16)</f>
        <v>2.3493648074700095</v>
      </c>
      <c r="V15" s="65">
        <f>+Q15*100/(Q$18-Q$17-Q$16)</f>
        <v>2.188405695698518</v>
      </c>
      <c r="X15" s="8"/>
      <c r="Y15" s="8"/>
      <c r="Z15" s="8"/>
      <c r="AA15" s="8"/>
      <c r="AB15" s="8"/>
      <c r="AC15" s="8"/>
      <c r="AD15" s="8"/>
      <c r="AE15" s="13"/>
      <c r="AF15" s="13"/>
      <c r="AG15" s="13"/>
      <c r="AH15" s="13"/>
      <c r="AI15" s="13"/>
      <c r="AJ15" s="13"/>
      <c r="AL15" s="13">
        <f t="shared" si="2"/>
        <v>-15653.6769743043</v>
      </c>
      <c r="AM15" s="13">
        <f t="shared" si="3"/>
        <v>-15871.59953</v>
      </c>
      <c r="AN15" s="13">
        <f t="shared" si="4"/>
        <v>-17191.67895</v>
      </c>
      <c r="AO15" s="13">
        <f t="shared" si="5"/>
        <v>-22002.89671</v>
      </c>
      <c r="AP15" s="13">
        <f t="shared" si="6"/>
        <v>-23571.58644</v>
      </c>
      <c r="AQ15" s="13">
        <f t="shared" si="7"/>
        <v>-25345.576630000003</v>
      </c>
      <c r="AR15" s="13">
        <f t="shared" si="8"/>
        <v>-28311.18845</v>
      </c>
      <c r="AS15" s="13">
        <f t="shared" si="9"/>
        <v>-31561.9155</v>
      </c>
      <c r="AT15" s="13">
        <f t="shared" si="10"/>
        <v>-31697.32902</v>
      </c>
      <c r="AU15" s="13">
        <f t="shared" si="11"/>
        <v>-36540.936239999995</v>
      </c>
      <c r="AV15" s="13">
        <f t="shared" si="12"/>
        <v>-37546.68388</v>
      </c>
      <c r="AW15" s="13">
        <f t="shared" si="13"/>
        <v>-42845.05738</v>
      </c>
      <c r="AX15" s="13">
        <f t="shared" si="14"/>
        <v>-49421.53938</v>
      </c>
      <c r="AY15" s="13">
        <f t="shared" si="15"/>
        <v>-46532.4432</v>
      </c>
      <c r="AZ15" s="13">
        <f t="shared" si="16"/>
        <v>-3.1053913628089194</v>
      </c>
    </row>
    <row r="16" spans="1:52" s="38" customFormat="1" ht="11.25">
      <c r="A16" s="71" t="s">
        <v>20</v>
      </c>
      <c r="B16" s="72"/>
      <c r="C16" s="97">
        <v>1321.4659299999998</v>
      </c>
      <c r="D16" s="73">
        <v>3928.6681900000003</v>
      </c>
      <c r="E16" s="73">
        <v>13351.58148</v>
      </c>
      <c r="F16" s="73">
        <v>50265.39535</v>
      </c>
      <c r="G16" s="73">
        <v>34579.712759999995</v>
      </c>
      <c r="H16" s="73">
        <v>37372.04733</v>
      </c>
      <c r="I16" s="73">
        <v>81266.73508</v>
      </c>
      <c r="J16" s="73">
        <v>44240.63913</v>
      </c>
      <c r="K16" s="73">
        <v>65210.14731</v>
      </c>
      <c r="L16" s="73">
        <v>49234.569610000006</v>
      </c>
      <c r="M16" s="73">
        <v>31247.3125</v>
      </c>
      <c r="N16" s="73">
        <v>50239.189020000005</v>
      </c>
      <c r="O16" s="73">
        <v>47296.405719999995</v>
      </c>
      <c r="P16" s="73">
        <v>48336.94752</v>
      </c>
      <c r="Q16" s="74">
        <v>28427.07997</v>
      </c>
      <c r="R16" s="25" t="s">
        <v>7</v>
      </c>
      <c r="S16" s="25" t="s">
        <v>7</v>
      </c>
      <c r="T16" s="25" t="s">
        <v>7</v>
      </c>
      <c r="U16" s="25" t="s">
        <v>7</v>
      </c>
      <c r="V16" s="25" t="s">
        <v>7</v>
      </c>
      <c r="X16" s="8"/>
      <c r="Y16" s="8"/>
      <c r="Z16" s="8"/>
      <c r="AA16" s="8"/>
      <c r="AB16" s="8"/>
      <c r="AC16" s="8"/>
      <c r="AD16" s="8"/>
      <c r="AE16" s="81"/>
      <c r="AF16" s="81"/>
      <c r="AG16" s="81"/>
      <c r="AH16" s="81"/>
      <c r="AI16" s="81"/>
      <c r="AJ16" s="81"/>
      <c r="AL16" s="13" t="e">
        <f t="shared" si="2"/>
        <v>#VALUE!</v>
      </c>
      <c r="AM16" s="13">
        <f t="shared" si="3"/>
        <v>-3928.6681900000003</v>
      </c>
      <c r="AN16" s="13">
        <f t="shared" si="4"/>
        <v>-13351.58148</v>
      </c>
      <c r="AO16" s="13">
        <f t="shared" si="5"/>
        <v>-50265.39535</v>
      </c>
      <c r="AP16" s="13">
        <f t="shared" si="6"/>
        <v>-34579.712759999995</v>
      </c>
      <c r="AQ16" s="13">
        <f t="shared" si="7"/>
        <v>-37372.04733</v>
      </c>
      <c r="AR16" s="13">
        <f t="shared" si="8"/>
        <v>-81266.73508</v>
      </c>
      <c r="AS16" s="13">
        <f t="shared" si="9"/>
        <v>-44240.63913</v>
      </c>
      <c r="AT16" s="13">
        <f t="shared" si="10"/>
        <v>-65210.14731</v>
      </c>
      <c r="AU16" s="13">
        <f t="shared" si="11"/>
        <v>-49234.569610000006</v>
      </c>
      <c r="AV16" s="13">
        <f t="shared" si="12"/>
        <v>-31247.3125</v>
      </c>
      <c r="AW16" s="13">
        <f t="shared" si="13"/>
        <v>-50239.189020000005</v>
      </c>
      <c r="AX16" s="13">
        <f t="shared" si="14"/>
        <v>-47296.405719999995</v>
      </c>
      <c r="AY16" s="13">
        <f t="shared" si="15"/>
        <v>-48336.94752</v>
      </c>
      <c r="AZ16" s="13" t="e">
        <f t="shared" si="16"/>
        <v>#VALUE!</v>
      </c>
    </row>
    <row r="17" spans="1:52" s="38" customFormat="1" ht="11.25">
      <c r="A17" s="68" t="s">
        <v>23</v>
      </c>
      <c r="B17" s="69"/>
      <c r="C17" s="56">
        <v>35329.14903</v>
      </c>
      <c r="D17" s="56">
        <v>49964.41107</v>
      </c>
      <c r="E17" s="56">
        <v>58987.432709999994</v>
      </c>
      <c r="F17" s="56">
        <v>32311.7762</v>
      </c>
      <c r="G17" s="56">
        <v>14175.914320000002</v>
      </c>
      <c r="H17" s="56">
        <v>10793.74976</v>
      </c>
      <c r="I17" s="56">
        <v>12316.58872</v>
      </c>
      <c r="J17" s="56">
        <v>15113.185829999999</v>
      </c>
      <c r="K17" s="56">
        <v>18536.254149999997</v>
      </c>
      <c r="L17" s="56">
        <v>19969.95033</v>
      </c>
      <c r="M17" s="56">
        <v>26950.26709</v>
      </c>
      <c r="N17" s="56">
        <v>29134.958769999997</v>
      </c>
      <c r="O17" s="56">
        <v>31143.21829</v>
      </c>
      <c r="P17" s="56">
        <v>24580.14253</v>
      </c>
      <c r="Q17" s="57">
        <v>24081.01211</v>
      </c>
      <c r="R17" s="70" t="s">
        <v>7</v>
      </c>
      <c r="S17" s="70" t="s">
        <v>7</v>
      </c>
      <c r="T17" s="70" t="s">
        <v>7</v>
      </c>
      <c r="U17" s="70" t="s">
        <v>7</v>
      </c>
      <c r="V17" s="70" t="s">
        <v>7</v>
      </c>
      <c r="X17" s="82"/>
      <c r="Y17" s="82"/>
      <c r="Z17" s="82"/>
      <c r="AA17" s="82"/>
      <c r="AB17" s="82"/>
      <c r="AC17" s="82"/>
      <c r="AD17" s="82"/>
      <c r="AE17" s="81"/>
      <c r="AF17" s="81"/>
      <c r="AG17" s="81"/>
      <c r="AH17" s="81"/>
      <c r="AI17" s="81"/>
      <c r="AJ17" s="81"/>
      <c r="AL17" s="13" t="e">
        <f t="shared" si="2"/>
        <v>#VALUE!</v>
      </c>
      <c r="AM17" s="13">
        <f t="shared" si="3"/>
        <v>-49964.41107</v>
      </c>
      <c r="AN17" s="13">
        <f t="shared" si="4"/>
        <v>-58987.432709999994</v>
      </c>
      <c r="AO17" s="13">
        <f t="shared" si="5"/>
        <v>-32311.7762</v>
      </c>
      <c r="AP17" s="13">
        <f t="shared" si="6"/>
        <v>-14175.914320000002</v>
      </c>
      <c r="AQ17" s="13">
        <f t="shared" si="7"/>
        <v>-10793.74976</v>
      </c>
      <c r="AR17" s="13">
        <f t="shared" si="8"/>
        <v>-12316.58872</v>
      </c>
      <c r="AS17" s="13">
        <f t="shared" si="9"/>
        <v>-15113.185829999999</v>
      </c>
      <c r="AT17" s="13">
        <f t="shared" si="10"/>
        <v>-18536.254149999997</v>
      </c>
      <c r="AU17" s="13">
        <f t="shared" si="11"/>
        <v>-19969.95033</v>
      </c>
      <c r="AV17" s="13">
        <f t="shared" si="12"/>
        <v>-26950.26709</v>
      </c>
      <c r="AW17" s="13">
        <f t="shared" si="13"/>
        <v>-29134.958769999997</v>
      </c>
      <c r="AX17" s="13">
        <f t="shared" si="14"/>
        <v>-31143.21829</v>
      </c>
      <c r="AY17" s="13">
        <f t="shared" si="15"/>
        <v>-24580.14253</v>
      </c>
      <c r="AZ17" s="13" t="e">
        <f t="shared" si="16"/>
        <v>#VALUE!</v>
      </c>
    </row>
    <row r="18" spans="1:52" ht="12.75" customHeight="1">
      <c r="A18" s="98" t="s">
        <v>16</v>
      </c>
      <c r="B18" s="99"/>
      <c r="C18" s="25">
        <f aca="true" t="shared" si="21" ref="C18:N18">+C5+C8+C12+C16+C17</f>
        <v>561362.5353199999</v>
      </c>
      <c r="D18" s="25">
        <f t="shared" si="21"/>
        <v>564991.2847900001</v>
      </c>
      <c r="E18" s="25">
        <f t="shared" si="21"/>
        <v>626928.91385</v>
      </c>
      <c r="F18" s="25">
        <f t="shared" si="21"/>
        <v>788722.46528</v>
      </c>
      <c r="G18" s="25">
        <f t="shared" si="21"/>
        <v>827016.17771</v>
      </c>
      <c r="H18" s="25">
        <f t="shared" si="21"/>
        <v>889136.20261</v>
      </c>
      <c r="I18" s="25">
        <f t="shared" si="21"/>
        <v>1180438.3032399998</v>
      </c>
      <c r="J18" s="25">
        <f t="shared" si="21"/>
        <v>1186611.9326900002</v>
      </c>
      <c r="K18" s="25">
        <f t="shared" si="21"/>
        <v>1300834.2603999998</v>
      </c>
      <c r="L18" s="25">
        <f t="shared" si="21"/>
        <v>1586609.88826</v>
      </c>
      <c r="M18" s="25">
        <f t="shared" si="21"/>
        <v>1474326.12416</v>
      </c>
      <c r="N18" s="25">
        <f t="shared" si="21"/>
        <v>1802993.7156999998</v>
      </c>
      <c r="O18" s="25">
        <f>+O5+O8+O12+O16+O17</f>
        <v>2182052.4483300005</v>
      </c>
      <c r="P18" s="25">
        <f>+P5+P8+P12+P16+P17</f>
        <v>2779986.4722599997</v>
      </c>
      <c r="Q18" s="26">
        <f>+Q5+Q8+Q12+Q16+Q17</f>
        <v>2380814.56378</v>
      </c>
      <c r="R18" s="24">
        <f>+R5+R8+R12</f>
        <v>100</v>
      </c>
      <c r="S18" s="24">
        <f>+S5+S8+S12</f>
        <v>100</v>
      </c>
      <c r="T18" s="24">
        <f>+T5+T8+T12</f>
        <v>100</v>
      </c>
      <c r="U18" s="24">
        <f>+U5+U8+U12</f>
        <v>100</v>
      </c>
      <c r="V18" s="24">
        <f>+V5+V8+V12</f>
        <v>99.99999999999999</v>
      </c>
      <c r="X18" s="8"/>
      <c r="Y18" s="8"/>
      <c r="Z18" s="8"/>
      <c r="AA18" s="8"/>
      <c r="AB18" s="8"/>
      <c r="AC18" s="8"/>
      <c r="AD18" s="8"/>
      <c r="AE18" s="13"/>
      <c r="AF18" s="13"/>
      <c r="AG18" s="13"/>
      <c r="AH18" s="13"/>
      <c r="AI18" s="13"/>
      <c r="AJ18" s="13"/>
      <c r="AL18" s="13">
        <f t="shared" si="2"/>
        <v>-561262.5353199999</v>
      </c>
      <c r="AM18" s="13">
        <f t="shared" si="3"/>
        <v>-564991.2847900001</v>
      </c>
      <c r="AN18" s="13">
        <f t="shared" si="4"/>
        <v>-626928.91385</v>
      </c>
      <c r="AO18" s="13">
        <f t="shared" si="5"/>
        <v>-788722.46528</v>
      </c>
      <c r="AP18" s="13">
        <f t="shared" si="6"/>
        <v>-827016.17771</v>
      </c>
      <c r="AQ18" s="13">
        <f t="shared" si="7"/>
        <v>-889136.20261</v>
      </c>
      <c r="AR18" s="13">
        <f t="shared" si="8"/>
        <v>-1180438.3032399998</v>
      </c>
      <c r="AS18" s="13">
        <f t="shared" si="9"/>
        <v>-1186611.9326900002</v>
      </c>
      <c r="AT18" s="13">
        <f t="shared" si="10"/>
        <v>-1300834.2603999998</v>
      </c>
      <c r="AU18" s="13">
        <f t="shared" si="11"/>
        <v>-1586609.88826</v>
      </c>
      <c r="AV18" s="13">
        <f t="shared" si="12"/>
        <v>-1474326.12416</v>
      </c>
      <c r="AW18" s="13">
        <f t="shared" si="13"/>
        <v>-1802993.7156999998</v>
      </c>
      <c r="AX18" s="13">
        <f t="shared" si="14"/>
        <v>-2182052.4483300005</v>
      </c>
      <c r="AY18" s="13">
        <f t="shared" si="15"/>
        <v>-2779986.4722599997</v>
      </c>
      <c r="AZ18" s="13">
        <f t="shared" si="16"/>
        <v>-100</v>
      </c>
    </row>
    <row r="19" spans="1:52" ht="12" customHeight="1">
      <c r="A19" s="6" t="s">
        <v>24</v>
      </c>
      <c r="B19" s="27"/>
      <c r="C19" s="34">
        <v>39453.98</v>
      </c>
      <c r="D19" s="34">
        <v>67299.27111999999</v>
      </c>
      <c r="E19" s="34">
        <v>65121.078</v>
      </c>
      <c r="F19" s="34">
        <v>24129.6906</v>
      </c>
      <c r="G19" s="34">
        <v>20465.27631</v>
      </c>
      <c r="H19" s="34">
        <v>14279.09419</v>
      </c>
      <c r="I19" s="34">
        <v>11099.9491971757</v>
      </c>
      <c r="J19" s="34">
        <v>16962.694770000002</v>
      </c>
      <c r="K19" s="34">
        <v>5493.3923700000005</v>
      </c>
      <c r="L19" s="34">
        <v>19413.16663</v>
      </c>
      <c r="M19" s="52">
        <v>15070.42</v>
      </c>
      <c r="N19" s="52"/>
      <c r="O19" s="52"/>
      <c r="P19" s="52"/>
      <c r="Q19" s="48"/>
      <c r="R19" s="44" t="s">
        <v>7</v>
      </c>
      <c r="S19" s="7" t="s">
        <v>7</v>
      </c>
      <c r="T19" s="7" t="s">
        <v>7</v>
      </c>
      <c r="U19" s="7" t="s">
        <v>7</v>
      </c>
      <c r="V19" s="7" t="s">
        <v>7</v>
      </c>
      <c r="X19" s="8"/>
      <c r="Y19" s="8"/>
      <c r="Z19" s="8"/>
      <c r="AA19" s="8"/>
      <c r="AB19" s="8"/>
      <c r="AC19" s="8"/>
      <c r="AD19" s="8"/>
      <c r="AE19" s="13"/>
      <c r="AF19" s="13"/>
      <c r="AG19" s="13"/>
      <c r="AH19" s="13"/>
      <c r="AI19" s="13"/>
      <c r="AJ19" s="13"/>
      <c r="AL19" s="13" t="e">
        <f t="shared" si="2"/>
        <v>#VALUE!</v>
      </c>
      <c r="AM19" s="13">
        <f t="shared" si="3"/>
        <v>-67299.27111999999</v>
      </c>
      <c r="AN19" s="13">
        <f t="shared" si="4"/>
        <v>-65121.078</v>
      </c>
      <c r="AO19" s="13">
        <f t="shared" si="5"/>
        <v>-24129.6906</v>
      </c>
      <c r="AP19" s="13">
        <f t="shared" si="6"/>
        <v>-20465.27631</v>
      </c>
      <c r="AQ19" s="13">
        <f t="shared" si="7"/>
        <v>-14279.09419</v>
      </c>
      <c r="AR19" s="13">
        <f t="shared" si="8"/>
        <v>-11099.9491971757</v>
      </c>
      <c r="AS19" s="13">
        <f t="shared" si="9"/>
        <v>-16962.694770000002</v>
      </c>
      <c r="AT19" s="13">
        <f t="shared" si="10"/>
        <v>-5493.3923700000005</v>
      </c>
      <c r="AU19" s="13">
        <f t="shared" si="11"/>
        <v>-19413.16663</v>
      </c>
      <c r="AV19" s="13">
        <f t="shared" si="12"/>
        <v>-15070.42</v>
      </c>
      <c r="AW19" s="13">
        <f t="shared" si="13"/>
        <v>0</v>
      </c>
      <c r="AX19" s="13">
        <f t="shared" si="14"/>
        <v>0</v>
      </c>
      <c r="AY19" s="13">
        <f t="shared" si="15"/>
        <v>0</v>
      </c>
      <c r="AZ19" s="13" t="e">
        <f t="shared" si="16"/>
        <v>#VALUE!</v>
      </c>
    </row>
    <row r="20" spans="1:52" ht="12.75" customHeight="1" thickBot="1">
      <c r="A20" s="100" t="s">
        <v>0</v>
      </c>
      <c r="B20" s="101"/>
      <c r="C20" s="40">
        <f aca="true" t="shared" si="22" ref="C20:P20">+C18+C19</f>
        <v>600816.5153199999</v>
      </c>
      <c r="D20" s="40">
        <f t="shared" si="22"/>
        <v>632290.5559100001</v>
      </c>
      <c r="E20" s="40">
        <f t="shared" si="22"/>
        <v>692049.99185</v>
      </c>
      <c r="F20" s="40">
        <f t="shared" si="22"/>
        <v>812852.15588</v>
      </c>
      <c r="G20" s="40">
        <f t="shared" si="22"/>
        <v>847481.45402</v>
      </c>
      <c r="H20" s="40">
        <f t="shared" si="22"/>
        <v>903415.2968</v>
      </c>
      <c r="I20" s="40">
        <f t="shared" si="22"/>
        <v>1191538.2524371755</v>
      </c>
      <c r="J20" s="40">
        <f t="shared" si="22"/>
        <v>1203574.62746</v>
      </c>
      <c r="K20" s="40">
        <f t="shared" si="22"/>
        <v>1306327.6527699998</v>
      </c>
      <c r="L20" s="40">
        <f t="shared" si="22"/>
        <v>1606023.05489</v>
      </c>
      <c r="M20" s="40">
        <f t="shared" si="22"/>
        <v>1489396.5441599998</v>
      </c>
      <c r="N20" s="40">
        <f t="shared" si="22"/>
        <v>1802993.7156999998</v>
      </c>
      <c r="O20" s="40">
        <f t="shared" si="22"/>
        <v>2182052.4483300005</v>
      </c>
      <c r="P20" s="40">
        <f t="shared" si="22"/>
        <v>2779986.4722599997</v>
      </c>
      <c r="Q20" s="49">
        <f>+Q18+Q19</f>
        <v>2380814.56378</v>
      </c>
      <c r="R20" s="1" t="s">
        <v>7</v>
      </c>
      <c r="S20" s="1" t="s">
        <v>7</v>
      </c>
      <c r="T20" s="1" t="s">
        <v>7</v>
      </c>
      <c r="U20" s="1" t="s">
        <v>7</v>
      </c>
      <c r="V20" s="1" t="s">
        <v>7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L20" s="13" t="e">
        <f t="shared" si="2"/>
        <v>#VALUE!</v>
      </c>
      <c r="AM20" s="13">
        <f t="shared" si="3"/>
        <v>-632290.5559100001</v>
      </c>
      <c r="AN20" s="13">
        <f t="shared" si="4"/>
        <v>-692049.99185</v>
      </c>
      <c r="AO20" s="13">
        <f t="shared" si="5"/>
        <v>-812852.15588</v>
      </c>
      <c r="AP20" s="13">
        <f t="shared" si="6"/>
        <v>-847481.45402</v>
      </c>
      <c r="AQ20" s="13">
        <f t="shared" si="7"/>
        <v>-903415.2968</v>
      </c>
      <c r="AR20" s="13">
        <f t="shared" si="8"/>
        <v>-1191538.2524371755</v>
      </c>
      <c r="AS20" s="13">
        <f t="shared" si="9"/>
        <v>-1203574.62746</v>
      </c>
      <c r="AT20" s="13">
        <f t="shared" si="10"/>
        <v>-1306327.6527699998</v>
      </c>
      <c r="AU20" s="13">
        <f t="shared" si="11"/>
        <v>-1606023.05489</v>
      </c>
      <c r="AV20" s="13">
        <f t="shared" si="12"/>
        <v>-1489396.5441599998</v>
      </c>
      <c r="AW20" s="13">
        <f t="shared" si="13"/>
        <v>-1802993.7156999998</v>
      </c>
      <c r="AX20" s="13">
        <f t="shared" si="14"/>
        <v>-2182052.4483300005</v>
      </c>
      <c r="AY20" s="13">
        <f t="shared" si="15"/>
        <v>-2779986.4722599997</v>
      </c>
      <c r="AZ20" s="13" t="e">
        <f t="shared" si="16"/>
        <v>#VALUE!</v>
      </c>
    </row>
    <row r="21" spans="1:18" ht="13.5" customHeight="1">
      <c r="A21" s="32" t="s">
        <v>27</v>
      </c>
      <c r="B21" s="1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9"/>
      <c r="N21" s="19"/>
      <c r="O21" s="19"/>
      <c r="P21" s="19"/>
      <c r="Q21" s="19"/>
      <c r="R21" s="13"/>
    </row>
    <row r="22" spans="1:19" ht="9.75" customHeight="1">
      <c r="A22" s="32" t="s">
        <v>15</v>
      </c>
      <c r="B22" s="15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5"/>
      <c r="S22" s="2"/>
    </row>
    <row r="23" spans="1:23" ht="9.75" customHeight="1">
      <c r="A23" s="32" t="s">
        <v>19</v>
      </c>
      <c r="B23" s="15"/>
      <c r="C23" s="9"/>
      <c r="D23" s="9"/>
      <c r="E23" s="9"/>
      <c r="F23" s="9"/>
      <c r="G23" s="9"/>
      <c r="H23" s="9"/>
      <c r="I23" s="9"/>
      <c r="J23" s="9"/>
      <c r="K23" s="9"/>
      <c r="L23" s="14"/>
      <c r="M23" s="14"/>
      <c r="N23" s="14"/>
      <c r="O23" s="11"/>
      <c r="P23" s="11"/>
      <c r="Q23" s="11"/>
      <c r="W23" s="13"/>
    </row>
    <row r="24" spans="1:21" s="3" customFormat="1" ht="9.75" customHeight="1">
      <c r="A24" s="41" t="s">
        <v>25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U24" s="16"/>
    </row>
    <row r="25" spans="1:18" ht="9.75" customHeight="1">
      <c r="A25" s="32" t="s">
        <v>21</v>
      </c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  <c r="M25" s="14"/>
      <c r="N25" s="14"/>
      <c r="O25" s="14"/>
      <c r="P25" s="14"/>
      <c r="Q25" s="14"/>
      <c r="R25" s="11"/>
    </row>
    <row r="26" spans="1:18" ht="9.75" customHeight="1">
      <c r="A26" s="33" t="s">
        <v>22</v>
      </c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4"/>
      <c r="N26" s="14"/>
      <c r="O26" s="14"/>
      <c r="P26" s="14"/>
      <c r="Q26" s="14"/>
      <c r="R26" s="11"/>
    </row>
    <row r="27" spans="1:18" ht="9.75" customHeight="1">
      <c r="A27" s="42" t="s">
        <v>18</v>
      </c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1"/>
    </row>
    <row r="28" spans="22:31" s="3" customFormat="1" ht="10.5" customHeight="1">
      <c r="V28" s="16"/>
      <c r="W28" s="16"/>
      <c r="X28" s="16"/>
      <c r="Y28" s="16"/>
      <c r="Z28" s="16"/>
      <c r="AA28" s="16"/>
      <c r="AD28" s="18"/>
      <c r="AE28" s="18"/>
    </row>
    <row r="29" spans="3:17" ht="12.75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"/>
      <c r="N29" s="3"/>
      <c r="O29" s="3"/>
      <c r="P29" s="3"/>
      <c r="Q29" s="3"/>
    </row>
    <row r="30" ht="12.75" customHeight="1">
      <c r="C30" s="12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5">
    <mergeCell ref="A18:B18"/>
    <mergeCell ref="A20:B20"/>
    <mergeCell ref="A3:B4"/>
    <mergeCell ref="C3:P3"/>
    <mergeCell ref="R3:V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90" r:id="rId2"/>
  <ignoredErrors>
    <ignoredError sqref="C12:P12" formulaRange="1"/>
    <ignoredError sqref="R8:U8 V8:V12" formula="1"/>
    <ignoredError sqref="R12:U12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2016-06-20T19:01:41Z</cp:lastPrinted>
  <dcterms:created xsi:type="dcterms:W3CDTF">2002-05-27T18:46:54Z</dcterms:created>
  <dcterms:modified xsi:type="dcterms:W3CDTF">2016-06-20T20:56:08Z</dcterms:modified>
  <cp:category/>
  <cp:version/>
  <cp:contentType/>
  <cp:contentStatus/>
</cp:coreProperties>
</file>