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GAMod-P_Nº" sheetId="1" r:id="rId1"/>
  </sheets>
  <definedNames>
    <definedName name="_xlnm.Print_Area" localSheetId="0">'GAMod-P_Nº'!$A$1:$T$247</definedName>
    <definedName name="_xlnm.Print_Titles" localSheetId="0">'GAMod-P_Nº'!$1:$4</definedName>
  </definedNames>
  <calcPr fullCalcOnLoad="1"/>
</workbook>
</file>

<file path=xl/sharedStrings.xml><?xml version="1.0" encoding="utf-8"?>
<sst xmlns="http://schemas.openxmlformats.org/spreadsheetml/2006/main" count="253" uniqueCount="51">
  <si>
    <t>Tabela 2.3.1</t>
  </si>
  <si>
    <t>Grande Área / Modalidade</t>
  </si>
  <si>
    <t>Ciências Agrárias</t>
  </si>
  <si>
    <t>Iniciação Científica</t>
  </si>
  <si>
    <t>Produtividade em Pesquisa</t>
  </si>
  <si>
    <t>Mestrado</t>
  </si>
  <si>
    <t>Doutorado</t>
  </si>
  <si>
    <t>Apoio Técnico à Pesquisa</t>
  </si>
  <si>
    <t>Pós-Doutorado</t>
  </si>
  <si>
    <t>Extensão no País</t>
  </si>
  <si>
    <t>Apoio Técnico em Extensão no País</t>
  </si>
  <si>
    <t>Desenvolvimento Científico Regional</t>
  </si>
  <si>
    <t>Fixação de Recursos Humanos</t>
  </si>
  <si>
    <t>Pesquisador Visitante</t>
  </si>
  <si>
    <t>Pós-Doutorado Empresarial</t>
  </si>
  <si>
    <t>Especialista Visitante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</si>
  <si>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</si>
  <si>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</si>
  <si>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</si>
  <si>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</si>
  <si>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</si>
  <si>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</si>
  <si>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Lingüística, Letras e Artes</t>
  </si>
  <si>
    <t>-</t>
  </si>
  <si>
    <t>Total</t>
  </si>
  <si>
    <t>Número de bolsas-ano (1)</t>
  </si>
  <si>
    <t>Participação %</t>
  </si>
  <si>
    <t>ano/12 meses = número de bolsas-ano. Desta forma, o número de bolsas pode ser fracionário. Exemplo: 18 mensalidades/12 meses = 1,5 bolsas-ano.</t>
  </si>
  <si>
    <t>(1) O número de bolsas-ano representa a média aritmética do número de mensalidades pagas de janeiro a dezembro: nº de mensalidades pagas no</t>
  </si>
  <si>
    <t>Notas: Inclui bolsas custeadas com recursos dos fundos setoriais; Não inclui as bolsas de curta duração (fluxo contínuo),</t>
  </si>
  <si>
    <t>Não informada (3)</t>
  </si>
  <si>
    <t>Outras (2)</t>
  </si>
  <si>
    <t>Iniciação Científica Júnior</t>
  </si>
  <si>
    <t>Iniciação ao Extensionismo</t>
  </si>
  <si>
    <t>Apoio à Difusão do Conhecimento</t>
  </si>
  <si>
    <t>Doutorado Sanduíche Empresarial</t>
  </si>
  <si>
    <t>Atração de Jovens Talentos</t>
  </si>
  <si>
    <t>Iniciação Tecnológica</t>
  </si>
  <si>
    <t>Desenvolvimento Cientifico da Metrologia Nacional</t>
  </si>
  <si>
    <t>Aperfeiçoamento/Treinamento</t>
  </si>
  <si>
    <t>Desenvolvimento Tecnológico e Industrial</t>
  </si>
  <si>
    <t>Doutorado Sanduíche</t>
  </si>
  <si>
    <t>Fixação de Doutores/Recém-Doutor</t>
  </si>
  <si>
    <t>Pesquisador Visitante Especial</t>
  </si>
  <si>
    <t>Produtividade Desenv. Tecn. e Ext. Inovadora</t>
  </si>
  <si>
    <t>Desenvolvimento Tecnológico em TIC's</t>
  </si>
  <si>
    <t>Iniciação Tecnológica em TIC's</t>
  </si>
  <si>
    <t>(2) Inclui as  áreas multidisciplinares, tais como: Bioética, Biotecnologia, Ciências e divulgação científica).</t>
  </si>
  <si>
    <t>CNPq - Bolsas no país: número de bolsas-ano segundo grande área e modalidade - 2001-2015</t>
  </si>
  <si>
    <t>Fonte: CNPq/AEI.                  (2.3.1-Ga_Mod_Pais_0115_nº)</t>
  </si>
  <si>
    <t>(3) Inclui também parte das bolsas de Iniciação Científica Júnior (iniciadas em 2003), parte das de pesquisador senior iniciadas em 2005 e as relativas aos programas de capacitação institucional do MCT (PCI) e do CNPq.</t>
  </si>
</sst>
</file>

<file path=xl/styles.xml><?xml version="1.0" encoding="utf-8"?>
<styleSheet xmlns="http://schemas.openxmlformats.org/spreadsheetml/2006/main">
  <numFmts count="1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_-* #,##0_-;\-* #,##0_-;_-* &quot;-&quot;??_-;_-@_-"/>
  </numFmts>
  <fonts count="4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53" applyNumberFormat="1" applyFont="1" applyFill="1" applyAlignment="1">
      <alignment vertical="center"/>
    </xf>
    <xf numFmtId="0" fontId="1" fillId="0" borderId="0" xfId="0" applyFont="1" applyBorder="1" applyAlignment="1">
      <alignment vertical="top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3" fillId="0" borderId="10" xfId="53" applyNumberFormat="1" applyFont="1" applyFill="1" applyBorder="1" applyAlignment="1">
      <alignment horizontal="center" vertical="center"/>
    </xf>
    <xf numFmtId="1" fontId="3" fillId="0" borderId="11" xfId="53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53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 vertical="center"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/>
    </xf>
    <xf numFmtId="174" fontId="46" fillId="0" borderId="0" xfId="53" applyNumberFormat="1" applyFont="1" applyAlignment="1">
      <alignment/>
    </xf>
    <xf numFmtId="174" fontId="47" fillId="0" borderId="0" xfId="53" applyNumberFormat="1" applyFont="1" applyAlignment="1">
      <alignment/>
    </xf>
    <xf numFmtId="0" fontId="47" fillId="0" borderId="0" xfId="0" applyFont="1" applyAlignment="1">
      <alignment/>
    </xf>
    <xf numFmtId="1" fontId="3" fillId="0" borderId="23" xfId="53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53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 applyProtection="1">
      <alignment/>
      <protection/>
    </xf>
    <xf numFmtId="172" fontId="3" fillId="0" borderId="27" xfId="0" applyNumberFormat="1" applyFont="1" applyBorder="1" applyAlignment="1" quotePrefix="1">
      <alignment horizontal="right"/>
    </xf>
    <xf numFmtId="172" fontId="3" fillId="0" borderId="16" xfId="0" applyNumberFormat="1" applyFont="1" applyBorder="1" applyAlignment="1" quotePrefix="1">
      <alignment horizontal="right"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29" xfId="0" applyNumberFormat="1" applyFont="1" applyBorder="1" applyAlignment="1">
      <alignment horizontal="center" vertical="center"/>
    </xf>
    <xf numFmtId="1" fontId="3" fillId="0" borderId="22" xfId="53" applyNumberFormat="1" applyFont="1" applyFill="1" applyBorder="1" applyAlignment="1">
      <alignment horizontal="center" vertical="center"/>
    </xf>
    <xf numFmtId="3" fontId="3" fillId="0" borderId="25" xfId="53" applyNumberFormat="1" applyFont="1" applyFill="1" applyBorder="1" applyAlignment="1">
      <alignment vertical="center"/>
    </xf>
    <xf numFmtId="3" fontId="47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9"/>
  <sheetViews>
    <sheetView showZero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57421875" style="27" customWidth="1"/>
    <col min="2" max="2" width="34.8515625" style="28" customWidth="1"/>
    <col min="3" max="7" width="5.7109375" style="28" bestFit="1" customWidth="1"/>
    <col min="8" max="10" width="6.140625" style="28" bestFit="1" customWidth="1"/>
    <col min="11" max="12" width="5.7109375" style="28" bestFit="1" customWidth="1"/>
    <col min="13" max="15" width="5.7109375" style="28" customWidth="1"/>
    <col min="16" max="17" width="6.57421875" style="0" customWidth="1"/>
    <col min="18" max="18" width="6.140625" style="0" bestFit="1" customWidth="1"/>
    <col min="19" max="19" width="4.57421875" style="0" bestFit="1" customWidth="1"/>
    <col min="20" max="20" width="4.7109375" style="0" customWidth="1"/>
  </cols>
  <sheetData>
    <row r="1" spans="1:19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5"/>
      <c r="Q1" s="65"/>
      <c r="R1" s="66"/>
      <c r="S1" s="67"/>
    </row>
    <row r="2" spans="1:20" ht="12.75">
      <c r="A2" s="5" t="s">
        <v>48</v>
      </c>
      <c r="B2" s="2"/>
      <c r="C2" s="2"/>
      <c r="D2" s="6"/>
      <c r="E2" s="6"/>
      <c r="F2" s="6"/>
      <c r="G2" s="6"/>
      <c r="H2" s="34"/>
      <c r="I2" s="34"/>
      <c r="J2" s="34"/>
      <c r="K2" s="34"/>
      <c r="L2" s="34"/>
      <c r="M2" s="34"/>
      <c r="N2" s="34"/>
      <c r="O2" s="34"/>
      <c r="P2" s="4"/>
      <c r="Q2" s="86"/>
      <c r="R2" s="68"/>
      <c r="S2" s="68"/>
      <c r="T2" s="68"/>
    </row>
    <row r="3" spans="1:20" s="7" customFormat="1" ht="12.75" customHeight="1">
      <c r="A3" s="89" t="s">
        <v>1</v>
      </c>
      <c r="B3" s="90"/>
      <c r="C3" s="92" t="s">
        <v>25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4"/>
      <c r="R3" s="94" t="s">
        <v>26</v>
      </c>
      <c r="S3" s="95"/>
      <c r="T3" s="95"/>
    </row>
    <row r="4" spans="1:20" s="7" customFormat="1" ht="11.25">
      <c r="A4" s="91"/>
      <c r="B4" s="91"/>
      <c r="C4" s="35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>
        <v>2012</v>
      </c>
      <c r="O4" s="13">
        <v>2013</v>
      </c>
      <c r="P4" s="13">
        <v>2014</v>
      </c>
      <c r="Q4" s="85">
        <v>2015</v>
      </c>
      <c r="R4" s="12">
        <v>2001</v>
      </c>
      <c r="S4" s="12">
        <v>2008</v>
      </c>
      <c r="T4" s="64">
        <v>2015</v>
      </c>
    </row>
    <row r="5" spans="1:20" s="8" customFormat="1" ht="11.25">
      <c r="A5" s="29" t="s">
        <v>2</v>
      </c>
      <c r="B5" s="29"/>
      <c r="C5" s="39">
        <f aca="true" t="shared" si="0" ref="C5:O5">SUM(C6:C32)</f>
        <v>6616.49</v>
      </c>
      <c r="D5" s="14">
        <f t="shared" si="0"/>
        <v>6037.21</v>
      </c>
      <c r="E5" s="14">
        <f t="shared" si="0"/>
        <v>6074.18</v>
      </c>
      <c r="F5" s="14">
        <f t="shared" si="0"/>
        <v>6617.51</v>
      </c>
      <c r="G5" s="14">
        <f t="shared" si="0"/>
        <v>7104.419999999999</v>
      </c>
      <c r="H5" s="14">
        <f t="shared" si="0"/>
        <v>7518</v>
      </c>
      <c r="I5" s="14">
        <f t="shared" si="0"/>
        <v>7748.98</v>
      </c>
      <c r="J5" s="14">
        <f t="shared" si="0"/>
        <v>8302.76</v>
      </c>
      <c r="K5" s="14">
        <f t="shared" si="0"/>
        <v>9920</v>
      </c>
      <c r="L5" s="14">
        <f t="shared" si="0"/>
        <v>11961.02</v>
      </c>
      <c r="M5" s="14">
        <f t="shared" si="0"/>
        <v>14006.15</v>
      </c>
      <c r="N5" s="14">
        <f t="shared" si="0"/>
        <v>12954.45</v>
      </c>
      <c r="O5" s="14">
        <f t="shared" si="0"/>
        <v>11779.660000000002</v>
      </c>
      <c r="P5" s="14">
        <f>SUM(P6:P32)</f>
        <v>12380.380000000001</v>
      </c>
      <c r="Q5" s="15">
        <f>SUM(Q6:Q32)</f>
        <v>12915.57</v>
      </c>
      <c r="R5" s="14">
        <f>SUM(R6:R32)</f>
        <v>100.00000000000003</v>
      </c>
      <c r="S5" s="14">
        <f>SUM(S6:S32)</f>
        <v>100</v>
      </c>
      <c r="T5" s="14">
        <f>SUM(T6:T32)</f>
        <v>100</v>
      </c>
    </row>
    <row r="6" spans="1:20" s="7" customFormat="1" ht="11.25">
      <c r="A6" s="21"/>
      <c r="B6" s="21" t="s">
        <v>39</v>
      </c>
      <c r="C6" s="36">
        <v>8.25</v>
      </c>
      <c r="D6" s="16">
        <v>2.83</v>
      </c>
      <c r="E6" s="16">
        <v>1.92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40">
        <f>+C6*100/C$5</f>
        <v>0.12468846775253949</v>
      </c>
      <c r="S6" s="40">
        <f aca="true" t="shared" si="1" ref="S6:S32">+J6*100/J$5</f>
        <v>0</v>
      </c>
      <c r="T6" s="40">
        <f aca="true" t="shared" si="2" ref="T6:T32">+Q6*100/Q$5</f>
        <v>0</v>
      </c>
    </row>
    <row r="7" spans="1:26" s="7" customFormat="1" ht="11.25">
      <c r="A7" s="21"/>
      <c r="B7" s="21" t="s">
        <v>34</v>
      </c>
      <c r="C7" s="36"/>
      <c r="D7" s="16"/>
      <c r="E7" s="16"/>
      <c r="F7" s="16"/>
      <c r="G7" s="16"/>
      <c r="H7" s="16"/>
      <c r="I7" s="16"/>
      <c r="J7" s="16"/>
      <c r="K7" s="16"/>
      <c r="L7" s="16"/>
      <c r="M7" s="16">
        <v>9.25</v>
      </c>
      <c r="N7" s="16"/>
      <c r="O7" s="16"/>
      <c r="P7" s="16"/>
      <c r="Q7" s="17">
        <v>22.58</v>
      </c>
      <c r="R7" s="40">
        <f>+C7*100/C$5</f>
        <v>0</v>
      </c>
      <c r="S7" s="40">
        <f t="shared" si="1"/>
        <v>0</v>
      </c>
      <c r="T7" s="40">
        <f t="shared" si="2"/>
        <v>0.17482774666545883</v>
      </c>
      <c r="U7" s="47"/>
      <c r="V7" s="47"/>
      <c r="W7" s="47"/>
      <c r="X7" s="47"/>
      <c r="Y7" s="47"/>
      <c r="Z7" s="47"/>
    </row>
    <row r="8" spans="1:20" s="7" customFormat="1" ht="11.25">
      <c r="A8" s="21"/>
      <c r="B8" s="21" t="s">
        <v>7</v>
      </c>
      <c r="C8" s="36">
        <v>215.17</v>
      </c>
      <c r="D8" s="16">
        <v>251.58</v>
      </c>
      <c r="E8" s="16">
        <v>263.88</v>
      </c>
      <c r="F8" s="16">
        <v>304.67</v>
      </c>
      <c r="G8" s="16">
        <v>284.24</v>
      </c>
      <c r="H8" s="16">
        <v>242.75</v>
      </c>
      <c r="I8" s="16">
        <v>298.33</v>
      </c>
      <c r="J8" s="16">
        <v>270.5</v>
      </c>
      <c r="K8" s="16">
        <v>283.26</v>
      </c>
      <c r="L8" s="16">
        <v>306.42</v>
      </c>
      <c r="M8" s="16">
        <v>370.33</v>
      </c>
      <c r="N8" s="16">
        <v>336.58</v>
      </c>
      <c r="O8" s="16">
        <v>159.33</v>
      </c>
      <c r="P8" s="16">
        <v>212.5</v>
      </c>
      <c r="Q8" s="17">
        <v>257.58</v>
      </c>
      <c r="R8" s="40">
        <f>+C8*100/C$5</f>
        <v>3.2520263765229</v>
      </c>
      <c r="S8" s="40">
        <f>+J8*100/J$5</f>
        <v>3.2579527771488035</v>
      </c>
      <c r="T8" s="40">
        <f t="shared" si="2"/>
        <v>1.9943370675858674</v>
      </c>
    </row>
    <row r="9" spans="1:20" s="7" customFormat="1" ht="11.25">
      <c r="A9" s="21"/>
      <c r="B9" s="21" t="s">
        <v>10</v>
      </c>
      <c r="C9" s="36"/>
      <c r="D9" s="16"/>
      <c r="E9" s="16"/>
      <c r="F9" s="16"/>
      <c r="G9" s="16">
        <v>0.25</v>
      </c>
      <c r="H9" s="16">
        <v>28.67</v>
      </c>
      <c r="I9" s="16">
        <v>45.58</v>
      </c>
      <c r="J9" s="16">
        <v>84.17</v>
      </c>
      <c r="K9" s="16">
        <v>226.75</v>
      </c>
      <c r="L9" s="16">
        <v>331.67</v>
      </c>
      <c r="M9" s="16">
        <v>376.67</v>
      </c>
      <c r="N9" s="16">
        <v>240.67</v>
      </c>
      <c r="O9" s="16">
        <v>348.67</v>
      </c>
      <c r="P9" s="16">
        <v>716.17</v>
      </c>
      <c r="Q9" s="17">
        <v>599</v>
      </c>
      <c r="R9" s="40">
        <f>+C9*100/C$5</f>
        <v>0</v>
      </c>
      <c r="S9" s="40">
        <f t="shared" si="1"/>
        <v>1.013759280046635</v>
      </c>
      <c r="T9" s="40">
        <f t="shared" si="2"/>
        <v>4.637813120133297</v>
      </c>
    </row>
    <row r="10" spans="1:20" s="7" customFormat="1" ht="11.25">
      <c r="A10" s="21"/>
      <c r="B10" s="21" t="s">
        <v>36</v>
      </c>
      <c r="C10" s="3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0.42</v>
      </c>
      <c r="O10" s="16">
        <v>11.54</v>
      </c>
      <c r="P10" s="16">
        <v>21.13</v>
      </c>
      <c r="Q10" s="17">
        <v>23.44</v>
      </c>
      <c r="R10" s="40">
        <f>+C10*100/C$5</f>
        <v>0</v>
      </c>
      <c r="S10" s="40">
        <f t="shared" si="1"/>
        <v>0</v>
      </c>
      <c r="T10" s="40">
        <f t="shared" si="2"/>
        <v>0.181486376520742</v>
      </c>
    </row>
    <row r="11" spans="1:20" s="7" customFormat="1" ht="11.25">
      <c r="A11" s="21"/>
      <c r="B11" s="21" t="s">
        <v>38</v>
      </c>
      <c r="C11" s="36"/>
      <c r="D11" s="16"/>
      <c r="E11" s="16"/>
      <c r="F11" s="16"/>
      <c r="G11" s="16"/>
      <c r="H11" s="16"/>
      <c r="I11" s="16"/>
      <c r="J11" s="16"/>
      <c r="K11" s="16"/>
      <c r="L11" s="16"/>
      <c r="M11" s="16">
        <v>1</v>
      </c>
      <c r="N11" s="16">
        <v>1</v>
      </c>
      <c r="O11" s="16">
        <v>1.01</v>
      </c>
      <c r="P11" s="16">
        <v>1</v>
      </c>
      <c r="Q11" s="17">
        <v>1</v>
      </c>
      <c r="R11" s="40">
        <f aca="true" t="shared" si="3" ref="R11:R32">+C11*100/C$5</f>
        <v>0</v>
      </c>
      <c r="S11" s="40">
        <f t="shared" si="1"/>
        <v>0</v>
      </c>
      <c r="T11" s="40">
        <f t="shared" si="2"/>
        <v>0.007742592854980462</v>
      </c>
    </row>
    <row r="12" spans="1:20" s="7" customFormat="1" ht="11.25">
      <c r="A12" s="21"/>
      <c r="B12" s="21" t="s">
        <v>11</v>
      </c>
      <c r="C12" s="36">
        <v>58.83</v>
      </c>
      <c r="D12" s="16">
        <v>46.75</v>
      </c>
      <c r="E12" s="16">
        <v>39.17</v>
      </c>
      <c r="F12" s="16">
        <v>70.17</v>
      </c>
      <c r="G12" s="16">
        <v>39.44</v>
      </c>
      <c r="H12" s="16">
        <v>16.5</v>
      </c>
      <c r="I12" s="16">
        <v>12.42</v>
      </c>
      <c r="J12" s="16">
        <v>52.04</v>
      </c>
      <c r="K12" s="16">
        <v>57.3</v>
      </c>
      <c r="L12" s="16">
        <v>30.29</v>
      </c>
      <c r="M12" s="16">
        <v>8.92</v>
      </c>
      <c r="N12" s="16">
        <v>0.83</v>
      </c>
      <c r="O12" s="16"/>
      <c r="P12" s="16">
        <v>19.2</v>
      </c>
      <c r="Q12" s="17">
        <v>71.69</v>
      </c>
      <c r="R12" s="40">
        <f t="shared" si="3"/>
        <v>0.8891421282281089</v>
      </c>
      <c r="S12" s="40">
        <f t="shared" si="1"/>
        <v>0.6267795287350231</v>
      </c>
      <c r="T12" s="40">
        <f t="shared" si="2"/>
        <v>0.5550664817735493</v>
      </c>
    </row>
    <row r="13" spans="1:20" s="7" customFormat="1" ht="11.25">
      <c r="A13" s="21"/>
      <c r="B13" s="21" t="s">
        <v>40</v>
      </c>
      <c r="C13" s="36">
        <v>360.56</v>
      </c>
      <c r="D13" s="16">
        <v>420.55</v>
      </c>
      <c r="E13" s="16">
        <v>357.95</v>
      </c>
      <c r="F13" s="16">
        <v>310.94</v>
      </c>
      <c r="G13" s="40">
        <v>395.55</v>
      </c>
      <c r="H13" s="16">
        <v>460.41</v>
      </c>
      <c r="I13" s="16">
        <v>397.5</v>
      </c>
      <c r="J13" s="16">
        <v>282.39</v>
      </c>
      <c r="K13" s="16">
        <v>460.55</v>
      </c>
      <c r="L13" s="16">
        <v>650.19</v>
      </c>
      <c r="M13" s="16">
        <v>732.47</v>
      </c>
      <c r="N13" s="16">
        <v>548.66</v>
      </c>
      <c r="O13" s="16">
        <v>368.85</v>
      </c>
      <c r="P13" s="16">
        <v>312.3</v>
      </c>
      <c r="Q13" s="17">
        <v>335.03</v>
      </c>
      <c r="R13" s="40">
        <f t="shared" si="3"/>
        <v>5.44941502216432</v>
      </c>
      <c r="S13" s="40">
        <f t="shared" si="1"/>
        <v>3.40115816909076</v>
      </c>
      <c r="T13" s="40">
        <f t="shared" si="2"/>
        <v>2.594000884204104</v>
      </c>
    </row>
    <row r="14" spans="1:20" s="7" customFormat="1" ht="11.25">
      <c r="A14" s="21"/>
      <c r="B14" s="21" t="s">
        <v>45</v>
      </c>
      <c r="C14" s="3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>
        <v>8.5</v>
      </c>
      <c r="R14" s="40">
        <f t="shared" si="3"/>
        <v>0</v>
      </c>
      <c r="S14" s="40">
        <f t="shared" si="1"/>
        <v>0</v>
      </c>
      <c r="T14" s="40">
        <f t="shared" si="2"/>
        <v>0.06581203926733392</v>
      </c>
    </row>
    <row r="15" spans="1:20" s="7" customFormat="1" ht="11.25">
      <c r="A15" s="21"/>
      <c r="B15" s="21" t="s">
        <v>6</v>
      </c>
      <c r="C15" s="36">
        <v>692.92</v>
      </c>
      <c r="D15" s="16">
        <v>691.08</v>
      </c>
      <c r="E15" s="16">
        <v>759.11</v>
      </c>
      <c r="F15" s="16">
        <v>843.25</v>
      </c>
      <c r="G15" s="16">
        <v>922.94</v>
      </c>
      <c r="H15" s="16">
        <v>1002.5</v>
      </c>
      <c r="I15" s="16">
        <v>1024.58</v>
      </c>
      <c r="J15" s="16">
        <v>1081.06</v>
      </c>
      <c r="K15" s="16">
        <v>1213.33</v>
      </c>
      <c r="L15" s="16">
        <v>1348.7</v>
      </c>
      <c r="M15" s="16">
        <v>1524.08</v>
      </c>
      <c r="N15" s="16">
        <v>1462.36</v>
      </c>
      <c r="O15" s="16">
        <v>1339.41</v>
      </c>
      <c r="P15" s="16">
        <v>1240</v>
      </c>
      <c r="Q15" s="17">
        <v>1193.75</v>
      </c>
      <c r="R15" s="40">
        <f t="shared" si="3"/>
        <v>10.47262219091996</v>
      </c>
      <c r="S15" s="40">
        <f t="shared" si="1"/>
        <v>13.020489572142274</v>
      </c>
      <c r="T15" s="40">
        <f t="shared" si="2"/>
        <v>9.242720220632926</v>
      </c>
    </row>
    <row r="16" spans="1:20" s="7" customFormat="1" ht="11.25">
      <c r="A16" s="21"/>
      <c r="B16" s="21" t="s">
        <v>41</v>
      </c>
      <c r="C16" s="36"/>
      <c r="D16" s="16"/>
      <c r="E16" s="16"/>
      <c r="F16" s="16">
        <v>1</v>
      </c>
      <c r="G16" s="16">
        <v>1.42</v>
      </c>
      <c r="H16" s="16">
        <v>0.42</v>
      </c>
      <c r="I16" s="16">
        <v>0.08</v>
      </c>
      <c r="J16" s="16">
        <v>0.57</v>
      </c>
      <c r="K16" s="16"/>
      <c r="L16" s="16"/>
      <c r="M16" s="16">
        <v>0.5</v>
      </c>
      <c r="N16" s="16">
        <v>0.17</v>
      </c>
      <c r="O16" s="16">
        <v>4.29</v>
      </c>
      <c r="P16" s="16">
        <v>3.66</v>
      </c>
      <c r="Q16" s="17">
        <v>7.39</v>
      </c>
      <c r="R16" s="40">
        <f t="shared" si="3"/>
        <v>0</v>
      </c>
      <c r="S16" s="40">
        <f t="shared" si="1"/>
        <v>0.006865186998058476</v>
      </c>
      <c r="T16" s="40">
        <f t="shared" si="2"/>
        <v>0.057217761198305614</v>
      </c>
    </row>
    <row r="17" spans="1:20" s="7" customFormat="1" ht="11.25">
      <c r="A17" s="21"/>
      <c r="B17" s="21" t="s">
        <v>35</v>
      </c>
      <c r="C17" s="36"/>
      <c r="D17" s="16"/>
      <c r="E17" s="16"/>
      <c r="F17" s="40">
        <v>1</v>
      </c>
      <c r="G17" s="16">
        <v>1.44</v>
      </c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40">
        <f t="shared" si="3"/>
        <v>0</v>
      </c>
      <c r="S17" s="40">
        <f t="shared" si="1"/>
        <v>0</v>
      </c>
      <c r="T17" s="40">
        <f t="shared" si="2"/>
        <v>0</v>
      </c>
    </row>
    <row r="18" spans="1:20" s="7" customFormat="1" ht="11.25">
      <c r="A18" s="21"/>
      <c r="B18" s="21" t="s">
        <v>15</v>
      </c>
      <c r="C18" s="36">
        <v>15</v>
      </c>
      <c r="D18" s="16">
        <v>11.08</v>
      </c>
      <c r="E18" s="16">
        <v>2.92</v>
      </c>
      <c r="F18" s="16">
        <v>4.58</v>
      </c>
      <c r="G18" s="16">
        <v>5.5</v>
      </c>
      <c r="H18" s="16">
        <v>6.17</v>
      </c>
      <c r="I18" s="16">
        <v>4.5</v>
      </c>
      <c r="J18" s="16">
        <v>2.17</v>
      </c>
      <c r="K18" s="16">
        <v>4.25</v>
      </c>
      <c r="L18" s="16">
        <v>1.92</v>
      </c>
      <c r="M18" s="16">
        <v>4.83</v>
      </c>
      <c r="N18" s="16">
        <v>5.67</v>
      </c>
      <c r="O18" s="16">
        <v>5.83</v>
      </c>
      <c r="P18" s="16">
        <v>5.5</v>
      </c>
      <c r="Q18" s="17">
        <v>5.33</v>
      </c>
      <c r="R18" s="40">
        <f t="shared" si="3"/>
        <v>0.22670630500461725</v>
      </c>
      <c r="S18" s="40">
        <f t="shared" si="1"/>
        <v>0.02613588734348578</v>
      </c>
      <c r="T18" s="40">
        <f t="shared" si="2"/>
        <v>0.04126801991704586</v>
      </c>
    </row>
    <row r="19" spans="1:20" s="7" customFormat="1" ht="11.25">
      <c r="A19" s="21"/>
      <c r="B19" s="21" t="s">
        <v>9</v>
      </c>
      <c r="C19" s="36"/>
      <c r="D19" s="16"/>
      <c r="E19" s="16"/>
      <c r="F19" s="16"/>
      <c r="G19" s="40">
        <v>3.67</v>
      </c>
      <c r="H19" s="16">
        <v>30.92</v>
      </c>
      <c r="I19" s="16">
        <v>33.92</v>
      </c>
      <c r="J19" s="16">
        <v>132.74</v>
      </c>
      <c r="K19" s="16">
        <v>213.56</v>
      </c>
      <c r="L19" s="16">
        <v>320.91</v>
      </c>
      <c r="M19" s="16">
        <v>320.53</v>
      </c>
      <c r="N19" s="16">
        <v>221.72</v>
      </c>
      <c r="O19" s="16">
        <v>147.02</v>
      </c>
      <c r="P19" s="16">
        <v>217.08</v>
      </c>
      <c r="Q19" s="17">
        <v>443.86</v>
      </c>
      <c r="R19" s="40">
        <f t="shared" si="3"/>
        <v>0</v>
      </c>
      <c r="S19" s="40">
        <f t="shared" si="1"/>
        <v>1.5987454774075127</v>
      </c>
      <c r="T19" s="40">
        <f t="shared" si="2"/>
        <v>3.436627264611628</v>
      </c>
    </row>
    <row r="20" spans="1:20" s="7" customFormat="1" ht="11.25">
      <c r="A20" s="21"/>
      <c r="B20" s="21" t="s">
        <v>42</v>
      </c>
      <c r="C20" s="36">
        <v>45.89</v>
      </c>
      <c r="D20" s="16">
        <v>59.08</v>
      </c>
      <c r="E20" s="16">
        <v>52.95</v>
      </c>
      <c r="F20" s="40">
        <v>58.67</v>
      </c>
      <c r="G20" s="16">
        <v>27.92</v>
      </c>
      <c r="H20" s="16">
        <v>5.9</v>
      </c>
      <c r="I20" s="16"/>
      <c r="J20" s="16"/>
      <c r="K20" s="16"/>
      <c r="L20" s="16"/>
      <c r="M20" s="16"/>
      <c r="N20" s="16"/>
      <c r="O20" s="16"/>
      <c r="P20" s="16"/>
      <c r="Q20" s="17"/>
      <c r="R20" s="40">
        <f t="shared" si="3"/>
        <v>0.6935701557774591</v>
      </c>
      <c r="S20" s="40">
        <f t="shared" si="1"/>
        <v>0</v>
      </c>
      <c r="T20" s="40">
        <f t="shared" si="2"/>
        <v>0</v>
      </c>
    </row>
    <row r="21" spans="1:20" s="7" customFormat="1" ht="11.25">
      <c r="A21" s="21"/>
      <c r="B21" s="21" t="s">
        <v>12</v>
      </c>
      <c r="C21" s="36"/>
      <c r="D21" s="16"/>
      <c r="E21" s="16"/>
      <c r="F21" s="16">
        <v>0.08</v>
      </c>
      <c r="G21" s="16">
        <v>1.04</v>
      </c>
      <c r="H21" s="16">
        <v>8.91</v>
      </c>
      <c r="I21" s="16">
        <v>9.5</v>
      </c>
      <c r="J21" s="16">
        <v>14.33</v>
      </c>
      <c r="K21" s="16">
        <v>33.58</v>
      </c>
      <c r="L21" s="16">
        <v>56.83</v>
      </c>
      <c r="M21" s="16">
        <v>69.83</v>
      </c>
      <c r="N21" s="16">
        <v>73.96</v>
      </c>
      <c r="O21" s="16">
        <v>76.67</v>
      </c>
      <c r="P21" s="16">
        <v>85.17</v>
      </c>
      <c r="Q21" s="17">
        <v>119.92</v>
      </c>
      <c r="R21" s="40">
        <f t="shared" si="3"/>
        <v>0</v>
      </c>
      <c r="S21" s="40">
        <f t="shared" si="1"/>
        <v>0.17259320996873329</v>
      </c>
      <c r="T21" s="40">
        <f t="shared" si="2"/>
        <v>0.928491735169257</v>
      </c>
    </row>
    <row r="22" spans="1:20" s="7" customFormat="1" ht="11.25">
      <c r="A22" s="21"/>
      <c r="B22" s="21" t="s">
        <v>33</v>
      </c>
      <c r="C22" s="36"/>
      <c r="D22" s="16"/>
      <c r="E22" s="16"/>
      <c r="F22" s="16"/>
      <c r="G22" s="16"/>
      <c r="H22" s="16"/>
      <c r="I22" s="16"/>
      <c r="J22" s="16"/>
      <c r="K22" s="16"/>
      <c r="L22" s="16"/>
      <c r="M22" s="16">
        <v>190.08</v>
      </c>
      <c r="N22" s="16">
        <v>201.08</v>
      </c>
      <c r="O22" s="16">
        <v>136.67</v>
      </c>
      <c r="P22" s="16">
        <v>106.25</v>
      </c>
      <c r="Q22" s="17">
        <v>150.67</v>
      </c>
      <c r="R22" s="40">
        <f t="shared" si="3"/>
        <v>0</v>
      </c>
      <c r="S22" s="40">
        <f t="shared" si="1"/>
        <v>0</v>
      </c>
      <c r="T22" s="40">
        <f t="shared" si="2"/>
        <v>1.166576465459906</v>
      </c>
    </row>
    <row r="23" spans="1:20" s="8" customFormat="1" ht="11.25">
      <c r="A23" s="21"/>
      <c r="B23" s="21" t="s">
        <v>3</v>
      </c>
      <c r="C23" s="36">
        <v>3136.25</v>
      </c>
      <c r="D23" s="16">
        <v>2433.33</v>
      </c>
      <c r="E23" s="16">
        <v>2338.67</v>
      </c>
      <c r="F23" s="16">
        <v>2552.67</v>
      </c>
      <c r="G23" s="16">
        <v>2792.99</v>
      </c>
      <c r="H23" s="16">
        <v>2916.89</v>
      </c>
      <c r="I23" s="16">
        <v>2981.92</v>
      </c>
      <c r="J23" s="16">
        <v>3123.17</v>
      </c>
      <c r="K23" s="16">
        <v>3359.42</v>
      </c>
      <c r="L23" s="16">
        <v>3883.63</v>
      </c>
      <c r="M23" s="16">
        <v>4206.75</v>
      </c>
      <c r="N23" s="16">
        <v>4001.55</v>
      </c>
      <c r="O23" s="16">
        <v>3507.92</v>
      </c>
      <c r="P23" s="16">
        <v>3769.17</v>
      </c>
      <c r="Q23" s="17">
        <v>3966.33</v>
      </c>
      <c r="R23" s="40">
        <f t="shared" si="3"/>
        <v>47.40050993804873</v>
      </c>
      <c r="S23" s="40">
        <f t="shared" si="1"/>
        <v>37.61604574864262</v>
      </c>
      <c r="T23" s="40">
        <f t="shared" si="2"/>
        <v>30.709678318494653</v>
      </c>
    </row>
    <row r="24" spans="1:20" s="7" customFormat="1" ht="11.25">
      <c r="A24" s="21"/>
      <c r="B24" s="21" t="s">
        <v>32</v>
      </c>
      <c r="C24" s="36"/>
      <c r="D24" s="16"/>
      <c r="E24" s="16"/>
      <c r="F24" s="16"/>
      <c r="G24" s="16"/>
      <c r="H24" s="16"/>
      <c r="I24" s="16"/>
      <c r="J24" s="16"/>
      <c r="K24" s="16">
        <v>1.67</v>
      </c>
      <c r="L24" s="16">
        <v>180.33</v>
      </c>
      <c r="M24" s="16">
        <v>824.42</v>
      </c>
      <c r="N24" s="16">
        <v>882.92</v>
      </c>
      <c r="O24" s="16">
        <v>820.08</v>
      </c>
      <c r="P24" s="16">
        <v>830.17</v>
      </c>
      <c r="Q24" s="17">
        <v>859.17</v>
      </c>
      <c r="R24" s="40">
        <f t="shared" si="3"/>
        <v>0</v>
      </c>
      <c r="S24" s="40">
        <f t="shared" si="1"/>
        <v>0</v>
      </c>
      <c r="T24" s="40">
        <f t="shared" si="2"/>
        <v>6.652203503213563</v>
      </c>
    </row>
    <row r="25" spans="1:20" s="7" customFormat="1" ht="11.25">
      <c r="A25" s="21"/>
      <c r="B25" s="16" t="s">
        <v>37</v>
      </c>
      <c r="C25" s="36">
        <v>196.42</v>
      </c>
      <c r="D25" s="16">
        <v>244.83</v>
      </c>
      <c r="E25" s="16">
        <v>285.44</v>
      </c>
      <c r="F25" s="16">
        <v>302.89</v>
      </c>
      <c r="G25" s="16">
        <v>311.24</v>
      </c>
      <c r="H25" s="16">
        <v>352.67</v>
      </c>
      <c r="I25" s="40">
        <v>287.92</v>
      </c>
      <c r="J25" s="16">
        <v>363.67</v>
      </c>
      <c r="K25" s="16">
        <v>639.41</v>
      </c>
      <c r="L25" s="16">
        <v>1043.42</v>
      </c>
      <c r="M25" s="16">
        <v>1265.58</v>
      </c>
      <c r="N25" s="16">
        <v>1089.96</v>
      </c>
      <c r="O25" s="16">
        <v>1100.42</v>
      </c>
      <c r="P25" s="16">
        <v>1072.58</v>
      </c>
      <c r="Q25" s="17">
        <v>1144.17</v>
      </c>
      <c r="R25" s="40">
        <f t="shared" si="3"/>
        <v>2.9686434952671283</v>
      </c>
      <c r="S25" s="40">
        <f t="shared" si="1"/>
        <v>4.3801097466384675</v>
      </c>
      <c r="T25" s="40">
        <f t="shared" si="2"/>
        <v>8.858842466882995</v>
      </c>
    </row>
    <row r="26" spans="1:20" s="7" customFormat="1" ht="11.25">
      <c r="A26" s="21"/>
      <c r="B26" s="16" t="s">
        <v>5</v>
      </c>
      <c r="C26" s="36">
        <v>769.42</v>
      </c>
      <c r="D26" s="16">
        <v>744</v>
      </c>
      <c r="E26" s="16">
        <v>825.83</v>
      </c>
      <c r="F26" s="16">
        <v>921.25</v>
      </c>
      <c r="G26" s="16">
        <v>991</v>
      </c>
      <c r="H26" s="16">
        <v>1082.67</v>
      </c>
      <c r="I26" s="40">
        <v>1161.08</v>
      </c>
      <c r="J26" s="16">
        <v>1356.1</v>
      </c>
      <c r="K26" s="16">
        <v>1638.17</v>
      </c>
      <c r="L26" s="16">
        <v>1765.33</v>
      </c>
      <c r="M26" s="16">
        <v>1858.92</v>
      </c>
      <c r="N26" s="16">
        <v>1604.42</v>
      </c>
      <c r="O26" s="16">
        <v>1433.67</v>
      </c>
      <c r="P26" s="16">
        <v>1443</v>
      </c>
      <c r="Q26" s="17">
        <v>1419.83</v>
      </c>
      <c r="R26" s="40">
        <f t="shared" si="3"/>
        <v>11.628824346443507</v>
      </c>
      <c r="S26" s="40">
        <f t="shared" si="1"/>
        <v>16.33312296152123</v>
      </c>
      <c r="T26" s="40">
        <f t="shared" si="2"/>
        <v>10.993165613286909</v>
      </c>
    </row>
    <row r="27" spans="1:20" s="7" customFormat="1" ht="11.25">
      <c r="A27" s="21"/>
      <c r="B27" s="16" t="s">
        <v>13</v>
      </c>
      <c r="C27" s="36">
        <v>17.91</v>
      </c>
      <c r="D27" s="16">
        <v>13.17</v>
      </c>
      <c r="E27" s="16">
        <v>7.64</v>
      </c>
      <c r="F27" s="16">
        <v>5.5</v>
      </c>
      <c r="G27" s="16">
        <v>7.71</v>
      </c>
      <c r="H27" s="16">
        <v>5.92</v>
      </c>
      <c r="I27" s="40">
        <v>5.67</v>
      </c>
      <c r="J27" s="16">
        <v>4.83</v>
      </c>
      <c r="K27" s="16">
        <v>7.7</v>
      </c>
      <c r="L27" s="16">
        <v>6.37</v>
      </c>
      <c r="M27" s="16">
        <v>2.58</v>
      </c>
      <c r="N27" s="16">
        <v>3.09</v>
      </c>
      <c r="O27" s="16">
        <v>1.75</v>
      </c>
      <c r="P27" s="16">
        <v>3.8</v>
      </c>
      <c r="Q27" s="17">
        <v>4.92</v>
      </c>
      <c r="R27" s="40">
        <f t="shared" si="3"/>
        <v>0.270687328175513</v>
      </c>
      <c r="S27" s="40">
        <f t="shared" si="1"/>
        <v>0.05817342666775867</v>
      </c>
      <c r="T27" s="40">
        <f t="shared" si="2"/>
        <v>0.038093556846503875</v>
      </c>
    </row>
    <row r="28" spans="1:20" s="7" customFormat="1" ht="11.25">
      <c r="A28" s="21"/>
      <c r="B28" s="16" t="s">
        <v>43</v>
      </c>
      <c r="C28" s="36"/>
      <c r="D28" s="16"/>
      <c r="E28" s="16"/>
      <c r="F28" s="16"/>
      <c r="G28" s="16"/>
      <c r="H28" s="16"/>
      <c r="I28" s="40"/>
      <c r="J28" s="16"/>
      <c r="K28" s="16"/>
      <c r="L28" s="16"/>
      <c r="M28" s="16"/>
      <c r="N28" s="16">
        <v>4.17</v>
      </c>
      <c r="O28" s="16">
        <v>7.17</v>
      </c>
      <c r="P28" s="16">
        <v>5.33</v>
      </c>
      <c r="Q28" s="17">
        <v>2.08</v>
      </c>
      <c r="R28" s="40">
        <f t="shared" si="3"/>
        <v>0</v>
      </c>
      <c r="S28" s="40">
        <f t="shared" si="1"/>
        <v>0</v>
      </c>
      <c r="T28" s="40">
        <f t="shared" si="2"/>
        <v>0.01610459313835936</v>
      </c>
    </row>
    <row r="29" spans="1:20" s="7" customFormat="1" ht="11.25">
      <c r="A29" s="21"/>
      <c r="B29" s="16" t="s">
        <v>8</v>
      </c>
      <c r="C29" s="36">
        <v>3.83</v>
      </c>
      <c r="D29" s="16">
        <v>4.92</v>
      </c>
      <c r="E29" s="16">
        <v>9.17</v>
      </c>
      <c r="F29" s="16">
        <v>50.92</v>
      </c>
      <c r="G29" s="16">
        <v>59.32</v>
      </c>
      <c r="H29" s="16">
        <v>78.58</v>
      </c>
      <c r="I29" s="40">
        <v>108.71</v>
      </c>
      <c r="J29" s="16">
        <v>134.17</v>
      </c>
      <c r="K29" s="16">
        <v>161.94</v>
      </c>
      <c r="L29" s="16">
        <v>156.69</v>
      </c>
      <c r="M29" s="16">
        <v>227.28</v>
      </c>
      <c r="N29" s="16">
        <v>240.34</v>
      </c>
      <c r="O29" s="16">
        <v>285.33</v>
      </c>
      <c r="P29" s="16">
        <v>311.02</v>
      </c>
      <c r="Q29" s="17">
        <v>294.23</v>
      </c>
      <c r="R29" s="40">
        <f t="shared" si="3"/>
        <v>0.05788567654451227</v>
      </c>
      <c r="S29" s="40">
        <f t="shared" si="1"/>
        <v>1.615968665841238</v>
      </c>
      <c r="T29" s="40">
        <f t="shared" si="2"/>
        <v>2.278103095720901</v>
      </c>
    </row>
    <row r="30" spans="1:20" s="7" customFormat="1" ht="11.25">
      <c r="A30" s="21"/>
      <c r="B30" s="16" t="s">
        <v>14</v>
      </c>
      <c r="C30" s="36"/>
      <c r="D30" s="16"/>
      <c r="E30" s="16"/>
      <c r="F30" s="16">
        <v>1</v>
      </c>
      <c r="G30" s="16">
        <v>0.83</v>
      </c>
      <c r="H30" s="16">
        <v>1</v>
      </c>
      <c r="I30" s="40">
        <v>3.33</v>
      </c>
      <c r="J30" s="16">
        <v>3.17</v>
      </c>
      <c r="K30" s="16">
        <v>2.67</v>
      </c>
      <c r="L30" s="16">
        <v>1.75</v>
      </c>
      <c r="M30" s="16">
        <v>2.58</v>
      </c>
      <c r="N30" s="16">
        <v>6.5</v>
      </c>
      <c r="O30" s="16">
        <v>10.92</v>
      </c>
      <c r="P30" s="16">
        <v>6.92</v>
      </c>
      <c r="Q30" s="17">
        <v>6.67</v>
      </c>
      <c r="R30" s="40">
        <f>+C30*100/C$5</f>
        <v>0</v>
      </c>
      <c r="S30" s="40">
        <f>+J30*100/J$5</f>
        <v>0.038180075059377844</v>
      </c>
      <c r="T30" s="40">
        <f>+Q30*100/Q$5</f>
        <v>0.05164309434271968</v>
      </c>
    </row>
    <row r="31" spans="1:20" s="7" customFormat="1" ht="11.25">
      <c r="A31" s="21"/>
      <c r="B31" s="16" t="s">
        <v>44</v>
      </c>
      <c r="C31" s="36"/>
      <c r="D31" s="16"/>
      <c r="E31" s="16"/>
      <c r="F31" s="16"/>
      <c r="G31" s="16"/>
      <c r="H31" s="16"/>
      <c r="I31" s="40"/>
      <c r="J31" s="16"/>
      <c r="K31" s="16"/>
      <c r="L31" s="16">
        <v>57.17</v>
      </c>
      <c r="M31" s="16">
        <v>90</v>
      </c>
      <c r="N31" s="16">
        <v>109.5</v>
      </c>
      <c r="O31" s="16">
        <v>93</v>
      </c>
      <c r="P31" s="16">
        <v>90.33</v>
      </c>
      <c r="Q31" s="17">
        <v>90.5</v>
      </c>
      <c r="R31" s="40">
        <f t="shared" si="3"/>
        <v>0</v>
      </c>
      <c r="S31" s="40">
        <f t="shared" si="1"/>
        <v>0</v>
      </c>
      <c r="T31" s="40">
        <f t="shared" si="2"/>
        <v>0.7007046533757317</v>
      </c>
    </row>
    <row r="32" spans="1:20" s="7" customFormat="1" ht="11.25">
      <c r="A32" s="21"/>
      <c r="B32" s="16" t="s">
        <v>4</v>
      </c>
      <c r="C32" s="36">
        <v>1096.04</v>
      </c>
      <c r="D32" s="16">
        <v>1114.01</v>
      </c>
      <c r="E32" s="16">
        <v>1129.53</v>
      </c>
      <c r="F32" s="16">
        <v>1188.92</v>
      </c>
      <c r="G32" s="16">
        <v>1257.92</v>
      </c>
      <c r="H32" s="16">
        <v>1277.12</v>
      </c>
      <c r="I32" s="40">
        <v>1373.94</v>
      </c>
      <c r="J32" s="16">
        <v>1397.68</v>
      </c>
      <c r="K32" s="16">
        <v>1616.44</v>
      </c>
      <c r="L32" s="16">
        <v>1819.4</v>
      </c>
      <c r="M32" s="16">
        <v>1919.55</v>
      </c>
      <c r="N32" s="16">
        <v>1918.88</v>
      </c>
      <c r="O32" s="16">
        <v>1920.11</v>
      </c>
      <c r="P32" s="16">
        <v>1908.1</v>
      </c>
      <c r="Q32" s="17">
        <v>1887.93</v>
      </c>
      <c r="R32" s="40">
        <f t="shared" si="3"/>
        <v>16.565278569150713</v>
      </c>
      <c r="S32" s="40">
        <f t="shared" si="1"/>
        <v>16.83392028674802</v>
      </c>
      <c r="T32" s="40">
        <f t="shared" si="2"/>
        <v>14.617473328703262</v>
      </c>
    </row>
    <row r="33" spans="1:20" s="7" customFormat="1" ht="11.25">
      <c r="A33" s="20" t="s">
        <v>16</v>
      </c>
      <c r="B33" s="20"/>
      <c r="C33" s="37">
        <f aca="true" t="shared" si="4" ref="C33:R33">SUM(C34:C59)</f>
        <v>7143.46</v>
      </c>
      <c r="D33" s="18">
        <f t="shared" si="4"/>
        <v>7537.450000000001</v>
      </c>
      <c r="E33" s="18">
        <f t="shared" si="4"/>
        <v>7731.700000000001</v>
      </c>
      <c r="F33" s="18">
        <f t="shared" si="4"/>
        <v>8409.95</v>
      </c>
      <c r="G33" s="18">
        <f t="shared" si="4"/>
        <v>8579.18</v>
      </c>
      <c r="H33" s="18">
        <f t="shared" si="4"/>
        <v>9035.279999999999</v>
      </c>
      <c r="I33" s="18">
        <f t="shared" si="4"/>
        <v>9519.56</v>
      </c>
      <c r="J33" s="18">
        <f t="shared" si="4"/>
        <v>10047.849999999999</v>
      </c>
      <c r="K33" s="18">
        <f t="shared" si="4"/>
        <v>10932.67</v>
      </c>
      <c r="L33" s="18">
        <f t="shared" si="4"/>
        <v>11878.85</v>
      </c>
      <c r="M33" s="18">
        <f t="shared" si="4"/>
        <v>13360.529999999999</v>
      </c>
      <c r="N33" s="18">
        <f t="shared" si="4"/>
        <v>13111.890000000001</v>
      </c>
      <c r="O33" s="18">
        <f t="shared" si="4"/>
        <v>12281.900000000001</v>
      </c>
      <c r="P33" s="18">
        <f t="shared" si="4"/>
        <v>12255.189999999999</v>
      </c>
      <c r="Q33" s="19">
        <f>SUM(Q34:Q59)</f>
        <v>12105.42</v>
      </c>
      <c r="R33" s="18">
        <f t="shared" si="4"/>
        <v>100.00000000000001</v>
      </c>
      <c r="S33" s="18">
        <f>SUM(S34:S59)</f>
        <v>100.00000000000001</v>
      </c>
      <c r="T33" s="18">
        <f>SUM(T34:T59)</f>
        <v>99.99999999999997</v>
      </c>
    </row>
    <row r="34" spans="1:26" s="7" customFormat="1" ht="11.25">
      <c r="A34" s="21"/>
      <c r="B34" s="87" t="s">
        <v>39</v>
      </c>
      <c r="C34" s="36">
        <v>12.42</v>
      </c>
      <c r="D34" s="16">
        <v>7.33</v>
      </c>
      <c r="E34" s="16">
        <v>1.5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82"/>
      <c r="Q34" s="69"/>
      <c r="R34" s="40">
        <f aca="true" t="shared" si="5" ref="R34:R59">+C34*100/C$33</f>
        <v>0.17386532576650532</v>
      </c>
      <c r="S34" s="40">
        <f aca="true" t="shared" si="6" ref="S34:S59">+J34*100/J$33</f>
        <v>0</v>
      </c>
      <c r="T34" s="40">
        <f aca="true" t="shared" si="7" ref="T34:T59">+Q34*100/Q$33</f>
        <v>0</v>
      </c>
      <c r="U34" s="47"/>
      <c r="V34" s="47"/>
      <c r="W34" s="47"/>
      <c r="X34" s="47"/>
      <c r="Y34" s="47"/>
      <c r="Z34" s="47"/>
    </row>
    <row r="35" spans="1:20" s="7" customFormat="1" ht="11.25">
      <c r="A35" s="21"/>
      <c r="B35" s="21" t="s">
        <v>34</v>
      </c>
      <c r="C35" s="3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82"/>
      <c r="Q35" s="69">
        <v>2</v>
      </c>
      <c r="R35" s="40">
        <f t="shared" si="5"/>
        <v>0</v>
      </c>
      <c r="S35" s="40">
        <f t="shared" si="6"/>
        <v>0</v>
      </c>
      <c r="T35" s="40">
        <f t="shared" si="7"/>
        <v>0.016521525068936064</v>
      </c>
    </row>
    <row r="36" spans="1:20" s="7" customFormat="1" ht="11.25">
      <c r="A36" s="21"/>
      <c r="B36" s="21" t="s">
        <v>7</v>
      </c>
      <c r="C36" s="36">
        <v>405.17</v>
      </c>
      <c r="D36" s="16">
        <v>444.42</v>
      </c>
      <c r="E36" s="16">
        <v>483.46</v>
      </c>
      <c r="F36" s="16">
        <v>512.75</v>
      </c>
      <c r="G36" s="16">
        <v>481.13</v>
      </c>
      <c r="H36" s="16">
        <v>431.03</v>
      </c>
      <c r="I36" s="16">
        <v>488.1</v>
      </c>
      <c r="J36" s="16">
        <v>480.06</v>
      </c>
      <c r="K36" s="16">
        <v>639.58</v>
      </c>
      <c r="L36" s="16">
        <v>642.67</v>
      </c>
      <c r="M36" s="16">
        <v>731</v>
      </c>
      <c r="N36" s="16">
        <v>703</v>
      </c>
      <c r="O36" s="16">
        <v>490.76</v>
      </c>
      <c r="P36" s="82">
        <v>488.17</v>
      </c>
      <c r="Q36" s="69">
        <v>399.92</v>
      </c>
      <c r="R36" s="40">
        <f t="shared" si="5"/>
        <v>5.671901291530995</v>
      </c>
      <c r="S36" s="40">
        <f>+J36*100/J$33</f>
        <v>4.777738521176173</v>
      </c>
      <c r="T36" s="40">
        <f t="shared" si="7"/>
        <v>3.303644152784455</v>
      </c>
    </row>
    <row r="37" spans="1:20" s="7" customFormat="1" ht="11.25">
      <c r="A37" s="21"/>
      <c r="B37" s="21" t="s">
        <v>10</v>
      </c>
      <c r="C37" s="36"/>
      <c r="D37" s="16"/>
      <c r="E37" s="16"/>
      <c r="F37" s="16"/>
      <c r="G37" s="16"/>
      <c r="H37" s="16">
        <v>2.83</v>
      </c>
      <c r="I37" s="16">
        <v>14.42</v>
      </c>
      <c r="J37" s="16">
        <v>28.33</v>
      </c>
      <c r="K37" s="16">
        <v>47.36</v>
      </c>
      <c r="L37" s="16">
        <v>81.17</v>
      </c>
      <c r="M37" s="16">
        <v>111.83</v>
      </c>
      <c r="N37" s="16">
        <v>118.92</v>
      </c>
      <c r="O37" s="16">
        <v>132.08</v>
      </c>
      <c r="P37" s="82">
        <v>130.42</v>
      </c>
      <c r="Q37" s="69">
        <v>162.83</v>
      </c>
      <c r="R37" s="40">
        <f t="shared" si="5"/>
        <v>0</v>
      </c>
      <c r="S37" s="40">
        <f t="shared" si="6"/>
        <v>0.28195086511044654</v>
      </c>
      <c r="T37" s="40">
        <f t="shared" si="7"/>
        <v>1.3450999634874297</v>
      </c>
    </row>
    <row r="38" spans="1:20" s="7" customFormat="1" ht="11.25">
      <c r="A38" s="21"/>
      <c r="B38" s="21" t="s">
        <v>36</v>
      </c>
      <c r="C38" s="3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v>2.58</v>
      </c>
      <c r="O38" s="16">
        <v>28.08</v>
      </c>
      <c r="P38" s="82">
        <v>68.08</v>
      </c>
      <c r="Q38" s="69">
        <v>98.17</v>
      </c>
      <c r="R38" s="40">
        <f t="shared" si="5"/>
        <v>0</v>
      </c>
      <c r="S38" s="40">
        <f t="shared" si="6"/>
        <v>0</v>
      </c>
      <c r="T38" s="40">
        <f t="shared" si="7"/>
        <v>0.8109590580087267</v>
      </c>
    </row>
    <row r="39" spans="1:20" s="7" customFormat="1" ht="11.25">
      <c r="A39" s="21"/>
      <c r="B39" s="21" t="s">
        <v>38</v>
      </c>
      <c r="C39" s="36"/>
      <c r="D39" s="16"/>
      <c r="E39" s="16"/>
      <c r="F39" s="16"/>
      <c r="G39" s="16"/>
      <c r="H39" s="16">
        <v>0.08</v>
      </c>
      <c r="I39" s="16">
        <v>1</v>
      </c>
      <c r="J39" s="16">
        <v>1</v>
      </c>
      <c r="K39" s="16">
        <v>0.76</v>
      </c>
      <c r="L39" s="16"/>
      <c r="M39" s="16">
        <v>6.33</v>
      </c>
      <c r="N39" s="16">
        <v>5.42</v>
      </c>
      <c r="O39" s="16">
        <v>9.78</v>
      </c>
      <c r="P39" s="82">
        <v>8.67</v>
      </c>
      <c r="Q39" s="69">
        <v>5.5</v>
      </c>
      <c r="R39" s="40">
        <f t="shared" si="5"/>
        <v>0</v>
      </c>
      <c r="S39" s="40">
        <f t="shared" si="6"/>
        <v>0.009952377871883042</v>
      </c>
      <c r="T39" s="40">
        <f t="shared" si="7"/>
        <v>0.04543419393957417</v>
      </c>
    </row>
    <row r="40" spans="1:20" s="7" customFormat="1" ht="11.25">
      <c r="A40" s="21"/>
      <c r="B40" s="21" t="s">
        <v>11</v>
      </c>
      <c r="C40" s="36">
        <v>56.58</v>
      </c>
      <c r="D40" s="16">
        <v>45.83</v>
      </c>
      <c r="E40" s="16">
        <v>44.17</v>
      </c>
      <c r="F40" s="16">
        <v>56.04</v>
      </c>
      <c r="G40" s="16">
        <v>26.88</v>
      </c>
      <c r="H40" s="16">
        <v>9</v>
      </c>
      <c r="I40" s="16">
        <v>7.19</v>
      </c>
      <c r="J40" s="16">
        <v>36.13</v>
      </c>
      <c r="K40" s="16">
        <v>42.6</v>
      </c>
      <c r="L40" s="16">
        <v>21.54</v>
      </c>
      <c r="M40" s="16">
        <v>5.42</v>
      </c>
      <c r="N40" s="16">
        <v>0.42</v>
      </c>
      <c r="O40" s="16"/>
      <c r="P40" s="82">
        <v>14.79</v>
      </c>
      <c r="Q40" s="69">
        <v>46.78</v>
      </c>
      <c r="R40" s="40">
        <f t="shared" si="5"/>
        <v>0.7920531507140798</v>
      </c>
      <c r="S40" s="40">
        <f t="shared" si="6"/>
        <v>0.35957941251113434</v>
      </c>
      <c r="T40" s="40">
        <f t="shared" si="7"/>
        <v>0.3864384713624145</v>
      </c>
    </row>
    <row r="41" spans="1:20" s="7" customFormat="1" ht="11.25">
      <c r="A41" s="21"/>
      <c r="B41" s="21" t="s">
        <v>40</v>
      </c>
      <c r="C41" s="36">
        <v>166.29</v>
      </c>
      <c r="D41" s="16">
        <v>213.41</v>
      </c>
      <c r="E41" s="16">
        <v>228.65</v>
      </c>
      <c r="F41" s="16">
        <v>290</v>
      </c>
      <c r="G41" s="16">
        <v>259.84</v>
      </c>
      <c r="H41" s="16">
        <v>297.13</v>
      </c>
      <c r="I41" s="16">
        <v>333.13</v>
      </c>
      <c r="J41" s="16">
        <v>385.86</v>
      </c>
      <c r="K41" s="16">
        <v>410.32</v>
      </c>
      <c r="L41" s="16">
        <v>542.24</v>
      </c>
      <c r="M41" s="16">
        <v>570.09</v>
      </c>
      <c r="N41" s="16">
        <v>479.88</v>
      </c>
      <c r="O41" s="16">
        <v>492.03</v>
      </c>
      <c r="P41" s="82">
        <v>469</v>
      </c>
      <c r="Q41" s="69">
        <v>467.49</v>
      </c>
      <c r="R41" s="40">
        <f t="shared" si="5"/>
        <v>2.32786352831821</v>
      </c>
      <c r="S41" s="40">
        <f t="shared" si="6"/>
        <v>3.8402245256447904</v>
      </c>
      <c r="T41" s="40">
        <f t="shared" si="7"/>
        <v>3.8618238772384603</v>
      </c>
    </row>
    <row r="42" spans="1:20" s="7" customFormat="1" ht="11.25">
      <c r="A42" s="21"/>
      <c r="B42" s="21" t="s">
        <v>45</v>
      </c>
      <c r="C42" s="3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82">
        <v>0.25</v>
      </c>
      <c r="Q42" s="69">
        <v>4.33</v>
      </c>
      <c r="R42" s="40">
        <f t="shared" si="5"/>
        <v>0</v>
      </c>
      <c r="S42" s="40">
        <f t="shared" si="6"/>
        <v>0</v>
      </c>
      <c r="T42" s="40">
        <f t="shared" si="7"/>
        <v>0.035769101774246574</v>
      </c>
    </row>
    <row r="43" spans="1:20" s="7" customFormat="1" ht="11.25">
      <c r="A43" s="21"/>
      <c r="B43" s="21" t="s">
        <v>6</v>
      </c>
      <c r="C43" s="36">
        <v>1005.58</v>
      </c>
      <c r="D43" s="16">
        <v>1018.25</v>
      </c>
      <c r="E43" s="16">
        <v>1113.48</v>
      </c>
      <c r="F43" s="16">
        <v>1266.39</v>
      </c>
      <c r="G43" s="16">
        <v>1363.16</v>
      </c>
      <c r="H43" s="16">
        <v>1491.62</v>
      </c>
      <c r="I43" s="16">
        <v>1552.08</v>
      </c>
      <c r="J43" s="16">
        <v>1599.78</v>
      </c>
      <c r="K43" s="16">
        <v>1690.92</v>
      </c>
      <c r="L43" s="16">
        <v>1727.37</v>
      </c>
      <c r="M43" s="16">
        <v>1811.5</v>
      </c>
      <c r="N43" s="16">
        <v>1695.83</v>
      </c>
      <c r="O43" s="16">
        <v>1561.58</v>
      </c>
      <c r="P43" s="82">
        <v>1481.08</v>
      </c>
      <c r="Q43" s="69">
        <v>1400.83</v>
      </c>
      <c r="R43" s="40">
        <f t="shared" si="5"/>
        <v>14.076931906947054</v>
      </c>
      <c r="S43" s="40">
        <f t="shared" si="6"/>
        <v>15.921615071881051</v>
      </c>
      <c r="T43" s="40">
        <f t="shared" si="7"/>
        <v>11.571923981158852</v>
      </c>
    </row>
    <row r="44" spans="1:20" s="7" customFormat="1" ht="11.25">
      <c r="A44" s="21"/>
      <c r="B44" s="21" t="s">
        <v>41</v>
      </c>
      <c r="C44" s="36"/>
      <c r="D44" s="16"/>
      <c r="E44" s="16"/>
      <c r="F44" s="16">
        <v>1</v>
      </c>
      <c r="G44" s="16">
        <v>2.26</v>
      </c>
      <c r="H44" s="16">
        <v>0.75</v>
      </c>
      <c r="I44" s="16">
        <v>1.42</v>
      </c>
      <c r="J44" s="16">
        <v>0.96</v>
      </c>
      <c r="K44" s="16">
        <v>0.42</v>
      </c>
      <c r="L44" s="16">
        <v>1.34</v>
      </c>
      <c r="M44" s="16">
        <v>1.77</v>
      </c>
      <c r="N44" s="16">
        <v>0.75</v>
      </c>
      <c r="O44" s="16">
        <v>1</v>
      </c>
      <c r="P44" s="82">
        <v>4.04</v>
      </c>
      <c r="Q44" s="69">
        <v>3.3</v>
      </c>
      <c r="R44" s="40">
        <f t="shared" si="5"/>
        <v>0</v>
      </c>
      <c r="S44" s="40">
        <f t="shared" si="6"/>
        <v>0.00955428275700772</v>
      </c>
      <c r="T44" s="40">
        <f t="shared" si="7"/>
        <v>0.027260516363744505</v>
      </c>
    </row>
    <row r="45" spans="1:20" s="7" customFormat="1" ht="11.25">
      <c r="A45" s="21"/>
      <c r="B45" s="21" t="s">
        <v>15</v>
      </c>
      <c r="C45" s="36">
        <v>3.42</v>
      </c>
      <c r="D45" s="16">
        <v>5.75</v>
      </c>
      <c r="E45" s="16">
        <v>3.58</v>
      </c>
      <c r="F45" s="16">
        <v>3.08</v>
      </c>
      <c r="G45" s="16">
        <v>4.08</v>
      </c>
      <c r="H45" s="16">
        <v>9</v>
      </c>
      <c r="I45" s="16">
        <v>4.25</v>
      </c>
      <c r="J45" s="16">
        <v>3.92</v>
      </c>
      <c r="K45" s="16">
        <v>1.25</v>
      </c>
      <c r="L45" s="16">
        <v>1.75</v>
      </c>
      <c r="M45" s="16">
        <v>2.42</v>
      </c>
      <c r="N45" s="16">
        <v>2.75</v>
      </c>
      <c r="O45" s="16">
        <v>6.5</v>
      </c>
      <c r="P45" s="82">
        <v>7.83</v>
      </c>
      <c r="Q45" s="69">
        <v>8.58</v>
      </c>
      <c r="R45" s="40">
        <f t="shared" si="5"/>
        <v>0.04787595926903769</v>
      </c>
      <c r="S45" s="40">
        <f t="shared" si="6"/>
        <v>0.03901332125778152</v>
      </c>
      <c r="T45" s="40">
        <f t="shared" si="7"/>
        <v>0.07087734254573572</v>
      </c>
    </row>
    <row r="46" spans="1:20" s="7" customFormat="1" ht="11.25">
      <c r="A46" s="21"/>
      <c r="B46" s="21" t="s">
        <v>9</v>
      </c>
      <c r="C46" s="36"/>
      <c r="D46" s="16"/>
      <c r="E46" s="16"/>
      <c r="F46" s="16"/>
      <c r="G46" s="16"/>
      <c r="H46" s="16">
        <v>0.83</v>
      </c>
      <c r="I46" s="16">
        <v>8.92</v>
      </c>
      <c r="J46" s="16">
        <v>20.02</v>
      </c>
      <c r="K46" s="16">
        <v>24.59</v>
      </c>
      <c r="L46" s="16">
        <v>25</v>
      </c>
      <c r="M46" s="16">
        <v>23.93</v>
      </c>
      <c r="N46" s="16">
        <v>23.76</v>
      </c>
      <c r="O46" s="16">
        <v>15.17</v>
      </c>
      <c r="P46" s="82">
        <v>22.42</v>
      </c>
      <c r="Q46" s="69">
        <v>35.31</v>
      </c>
      <c r="R46" s="40">
        <f t="shared" si="5"/>
        <v>0</v>
      </c>
      <c r="S46" s="40">
        <f t="shared" si="6"/>
        <v>0.19924660499509847</v>
      </c>
      <c r="T46" s="40">
        <f t="shared" si="7"/>
        <v>0.2916875250920662</v>
      </c>
    </row>
    <row r="47" spans="1:20" s="7" customFormat="1" ht="11.25">
      <c r="A47" s="21"/>
      <c r="B47" s="21" t="s">
        <v>42</v>
      </c>
      <c r="C47" s="36">
        <v>50.61</v>
      </c>
      <c r="D47" s="16">
        <v>92.44</v>
      </c>
      <c r="E47" s="16">
        <v>101.42</v>
      </c>
      <c r="F47" s="16">
        <v>78.14</v>
      </c>
      <c r="G47" s="16">
        <v>40.42</v>
      </c>
      <c r="H47" s="16">
        <v>10.06</v>
      </c>
      <c r="I47" s="16">
        <v>2.08</v>
      </c>
      <c r="J47" s="16">
        <v>0.67</v>
      </c>
      <c r="K47" s="16"/>
      <c r="L47" s="16"/>
      <c r="M47" s="16"/>
      <c r="N47" s="16"/>
      <c r="O47" s="16"/>
      <c r="P47" s="82"/>
      <c r="Q47" s="69"/>
      <c r="R47" s="40">
        <f t="shared" si="5"/>
        <v>0.7084802042707595</v>
      </c>
      <c r="S47" s="40">
        <f t="shared" si="6"/>
        <v>0.006668093174161637</v>
      </c>
      <c r="T47" s="40">
        <f t="shared" si="7"/>
        <v>0</v>
      </c>
    </row>
    <row r="48" spans="1:20" s="7" customFormat="1" ht="11.25">
      <c r="A48" s="21"/>
      <c r="B48" s="21" t="s">
        <v>12</v>
      </c>
      <c r="C48" s="36"/>
      <c r="D48" s="16"/>
      <c r="E48" s="16">
        <v>3.51</v>
      </c>
      <c r="F48" s="16">
        <v>6.83</v>
      </c>
      <c r="G48" s="16">
        <v>9.83</v>
      </c>
      <c r="H48" s="16">
        <v>26.02</v>
      </c>
      <c r="I48" s="16">
        <v>32.7</v>
      </c>
      <c r="J48" s="16">
        <v>22.55</v>
      </c>
      <c r="K48" s="16">
        <v>40.67</v>
      </c>
      <c r="L48" s="16">
        <v>84.17</v>
      </c>
      <c r="M48" s="16">
        <v>90.42</v>
      </c>
      <c r="N48" s="16">
        <v>57.78</v>
      </c>
      <c r="O48" s="16">
        <v>56.82</v>
      </c>
      <c r="P48" s="82">
        <v>60.33</v>
      </c>
      <c r="Q48" s="69">
        <v>103.8</v>
      </c>
      <c r="R48" s="40">
        <f t="shared" si="5"/>
        <v>0</v>
      </c>
      <c r="S48" s="40">
        <f t="shared" si="6"/>
        <v>0.22442612101096257</v>
      </c>
      <c r="T48" s="40">
        <f t="shared" si="7"/>
        <v>0.8574671510777817</v>
      </c>
    </row>
    <row r="49" spans="1:20" s="7" customFormat="1" ht="11.25">
      <c r="A49" s="21"/>
      <c r="B49" s="21" t="s">
        <v>33</v>
      </c>
      <c r="C49" s="36"/>
      <c r="D49" s="16"/>
      <c r="E49" s="16"/>
      <c r="F49" s="16"/>
      <c r="G49" s="16"/>
      <c r="H49" s="16"/>
      <c r="I49" s="16"/>
      <c r="J49" s="16"/>
      <c r="K49" s="16"/>
      <c r="L49" s="16"/>
      <c r="M49" s="16">
        <v>1.33</v>
      </c>
      <c r="N49" s="16">
        <v>3.42</v>
      </c>
      <c r="O49" s="16">
        <v>1.83</v>
      </c>
      <c r="P49" s="82">
        <v>25.17</v>
      </c>
      <c r="Q49" s="69">
        <v>36.5</v>
      </c>
      <c r="R49" s="40">
        <f>+C49*100/C$33</f>
        <v>0</v>
      </c>
      <c r="S49" s="40">
        <f>+J49*100/J$33</f>
        <v>0</v>
      </c>
      <c r="T49" s="40">
        <f>+Q49*100/Q$33</f>
        <v>0.3015178325080832</v>
      </c>
    </row>
    <row r="50" spans="1:20" s="7" customFormat="1" ht="11.25">
      <c r="A50" s="21"/>
      <c r="B50" s="21" t="s">
        <v>3</v>
      </c>
      <c r="C50" s="36">
        <v>3099</v>
      </c>
      <c r="D50" s="16">
        <v>3304.67</v>
      </c>
      <c r="E50" s="16">
        <v>3216.83</v>
      </c>
      <c r="F50" s="16">
        <v>3335.58</v>
      </c>
      <c r="G50" s="16">
        <v>3416.46</v>
      </c>
      <c r="H50" s="16">
        <v>3550.83</v>
      </c>
      <c r="I50" s="16">
        <v>3592.5</v>
      </c>
      <c r="J50" s="16">
        <v>3817.33</v>
      </c>
      <c r="K50" s="16">
        <v>4011</v>
      </c>
      <c r="L50" s="16">
        <v>4269.22</v>
      </c>
      <c r="M50" s="16">
        <v>4658</v>
      </c>
      <c r="N50" s="16">
        <v>4616.35</v>
      </c>
      <c r="O50" s="16">
        <v>4112.83</v>
      </c>
      <c r="P50" s="82">
        <v>3915.17</v>
      </c>
      <c r="Q50" s="69">
        <v>4005.33</v>
      </c>
      <c r="R50" s="40">
        <f>+C50*100/C$33</f>
        <v>43.38233853062801</v>
      </c>
      <c r="S50" s="40">
        <f>+J50*100/J$33</f>
        <v>37.99151062167529</v>
      </c>
      <c r="T50" s="40">
        <f>+Q50*100/Q$33</f>
        <v>33.08708000218084</v>
      </c>
    </row>
    <row r="51" spans="1:20" s="7" customFormat="1" ht="11.25">
      <c r="A51" s="21"/>
      <c r="B51" s="21" t="s">
        <v>32</v>
      </c>
      <c r="C51" s="36"/>
      <c r="D51" s="16"/>
      <c r="E51" s="16"/>
      <c r="F51" s="16"/>
      <c r="G51" s="16"/>
      <c r="H51" s="16"/>
      <c r="I51" s="16"/>
      <c r="J51" s="16"/>
      <c r="K51" s="16">
        <v>0.83</v>
      </c>
      <c r="L51" s="16">
        <v>89.67</v>
      </c>
      <c r="M51" s="16">
        <v>460.17</v>
      </c>
      <c r="N51" s="16">
        <v>598.75</v>
      </c>
      <c r="O51" s="16">
        <v>617.17</v>
      </c>
      <c r="P51" s="82">
        <v>782.5</v>
      </c>
      <c r="Q51" s="69">
        <v>595.33</v>
      </c>
      <c r="R51" s="40">
        <f>+C51*100/C$33</f>
        <v>0</v>
      </c>
      <c r="S51" s="40">
        <f>+J51*100/J$33</f>
        <v>0</v>
      </c>
      <c r="T51" s="40">
        <f>+Q51*100/Q$33</f>
        <v>4.917879759644854</v>
      </c>
    </row>
    <row r="52" spans="1:20" s="8" customFormat="1" ht="11.25">
      <c r="A52" s="21"/>
      <c r="B52" s="21" t="s">
        <v>37</v>
      </c>
      <c r="C52" s="36">
        <v>185.92</v>
      </c>
      <c r="D52" s="16">
        <v>227.92</v>
      </c>
      <c r="E52" s="16">
        <v>205.83</v>
      </c>
      <c r="F52" s="16">
        <v>195.39</v>
      </c>
      <c r="G52" s="16">
        <v>159.72</v>
      </c>
      <c r="H52" s="16">
        <v>168.25</v>
      </c>
      <c r="I52" s="16">
        <v>224.42</v>
      </c>
      <c r="J52" s="16">
        <v>288.48</v>
      </c>
      <c r="K52" s="16">
        <v>241.25</v>
      </c>
      <c r="L52" s="16">
        <v>387.82</v>
      </c>
      <c r="M52" s="16">
        <v>548.26</v>
      </c>
      <c r="N52" s="16">
        <v>501.7</v>
      </c>
      <c r="O52" s="16">
        <v>498.42</v>
      </c>
      <c r="P52" s="82">
        <v>495.33</v>
      </c>
      <c r="Q52" s="69">
        <v>546.42</v>
      </c>
      <c r="R52" s="40">
        <f t="shared" si="5"/>
        <v>2.6026603354676867</v>
      </c>
      <c r="S52" s="40">
        <f t="shared" si="6"/>
        <v>2.8710619684808196</v>
      </c>
      <c r="T52" s="40">
        <f t="shared" si="7"/>
        <v>4.513845864084021</v>
      </c>
    </row>
    <row r="53" spans="1:20" s="7" customFormat="1" ht="11.25">
      <c r="A53" s="21"/>
      <c r="B53" s="21" t="s">
        <v>5</v>
      </c>
      <c r="C53" s="36">
        <v>764.5</v>
      </c>
      <c r="D53" s="16">
        <v>748.92</v>
      </c>
      <c r="E53" s="16">
        <v>859.33</v>
      </c>
      <c r="F53" s="16">
        <v>1026.33</v>
      </c>
      <c r="G53" s="16">
        <v>1103.42</v>
      </c>
      <c r="H53" s="16">
        <v>1268.74</v>
      </c>
      <c r="I53" s="16">
        <v>1355.25</v>
      </c>
      <c r="J53" s="16">
        <v>1468.07</v>
      </c>
      <c r="K53" s="16">
        <v>1655.67</v>
      </c>
      <c r="L53" s="16">
        <v>1618.5</v>
      </c>
      <c r="M53" s="16">
        <v>1626.17</v>
      </c>
      <c r="N53" s="16">
        <v>1469.25</v>
      </c>
      <c r="O53" s="16">
        <v>1310.42</v>
      </c>
      <c r="P53" s="82">
        <v>1284.75</v>
      </c>
      <c r="Q53" s="69">
        <v>1243.67</v>
      </c>
      <c r="R53" s="40">
        <f t="shared" si="5"/>
        <v>10.702096743034888</v>
      </c>
      <c r="S53" s="40">
        <f t="shared" si="6"/>
        <v>14.610787382375337</v>
      </c>
      <c r="T53" s="40">
        <f t="shared" si="7"/>
        <v>10.273662541241857</v>
      </c>
    </row>
    <row r="54" spans="1:20" s="7" customFormat="1" ht="11.25">
      <c r="A54" s="21"/>
      <c r="B54" s="21" t="s">
        <v>13</v>
      </c>
      <c r="C54" s="36">
        <v>48.05</v>
      </c>
      <c r="D54" s="16">
        <v>45.93</v>
      </c>
      <c r="E54" s="16">
        <v>43</v>
      </c>
      <c r="F54" s="16">
        <v>43.92</v>
      </c>
      <c r="G54" s="16">
        <v>29.92</v>
      </c>
      <c r="H54" s="16">
        <v>17.67</v>
      </c>
      <c r="I54" s="16">
        <v>26</v>
      </c>
      <c r="J54" s="16">
        <v>22.98</v>
      </c>
      <c r="K54" s="16">
        <v>13.06</v>
      </c>
      <c r="L54" s="16">
        <v>10.45</v>
      </c>
      <c r="M54" s="16">
        <v>13.33</v>
      </c>
      <c r="N54" s="16">
        <v>20.31</v>
      </c>
      <c r="O54" s="16">
        <v>16.69</v>
      </c>
      <c r="P54" s="82">
        <v>15.75</v>
      </c>
      <c r="Q54" s="69">
        <v>8.33</v>
      </c>
      <c r="R54" s="40">
        <f t="shared" si="5"/>
        <v>0.6726432289114799</v>
      </c>
      <c r="S54" s="40">
        <f t="shared" si="6"/>
        <v>0.22870564349587227</v>
      </c>
      <c r="T54" s="40">
        <f t="shared" si="7"/>
        <v>0.0688121519121187</v>
      </c>
    </row>
    <row r="55" spans="1:20" s="7" customFormat="1" ht="11.25">
      <c r="A55" s="21"/>
      <c r="B55" s="21" t="s">
        <v>43</v>
      </c>
      <c r="C55" s="3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v>15.5</v>
      </c>
      <c r="O55" s="16">
        <v>23.17</v>
      </c>
      <c r="P55" s="82">
        <v>12.33</v>
      </c>
      <c r="Q55" s="69">
        <v>2.92</v>
      </c>
      <c r="R55" s="40">
        <f>+C55*100/C$33</f>
        <v>0</v>
      </c>
      <c r="S55" s="40">
        <f t="shared" si="6"/>
        <v>0</v>
      </c>
      <c r="T55" s="40">
        <f t="shared" si="7"/>
        <v>0.024121426600646652</v>
      </c>
    </row>
    <row r="56" spans="1:20" s="7" customFormat="1" ht="11.25">
      <c r="A56" s="21"/>
      <c r="B56" s="16" t="s">
        <v>8</v>
      </c>
      <c r="C56" s="36">
        <v>15.83</v>
      </c>
      <c r="D56" s="16">
        <v>19.92</v>
      </c>
      <c r="E56" s="16">
        <v>19.67</v>
      </c>
      <c r="F56" s="16">
        <v>91</v>
      </c>
      <c r="G56" s="16">
        <v>128.05</v>
      </c>
      <c r="H56" s="40">
        <v>168.52</v>
      </c>
      <c r="I56" s="16">
        <v>196.98</v>
      </c>
      <c r="J56" s="16">
        <v>220.15</v>
      </c>
      <c r="K56" s="16">
        <v>270.33</v>
      </c>
      <c r="L56" s="16">
        <v>284.03</v>
      </c>
      <c r="M56" s="16">
        <v>388.31</v>
      </c>
      <c r="N56" s="16">
        <v>426.94</v>
      </c>
      <c r="O56" s="16">
        <v>499.51</v>
      </c>
      <c r="P56" s="82">
        <v>540.38</v>
      </c>
      <c r="Q56" s="69">
        <v>500.43</v>
      </c>
      <c r="R56" s="40">
        <f>+C56*100/C$33</f>
        <v>0.2216012968505458</v>
      </c>
      <c r="S56" s="40">
        <f t="shared" si="6"/>
        <v>2.1910159884950513</v>
      </c>
      <c r="T56" s="40">
        <f t="shared" si="7"/>
        <v>4.1339333951238375</v>
      </c>
    </row>
    <row r="57" spans="1:20" s="7" customFormat="1" ht="11.25">
      <c r="A57" s="21"/>
      <c r="B57" s="16" t="s">
        <v>14</v>
      </c>
      <c r="C57" s="36"/>
      <c r="D57" s="16"/>
      <c r="E57" s="16"/>
      <c r="F57" s="16"/>
      <c r="G57" s="16">
        <v>2</v>
      </c>
      <c r="H57" s="40">
        <v>2</v>
      </c>
      <c r="I57" s="16">
        <v>4.33</v>
      </c>
      <c r="J57" s="16">
        <v>5.17</v>
      </c>
      <c r="K57" s="16">
        <v>2.92</v>
      </c>
      <c r="L57" s="16">
        <v>0.33</v>
      </c>
      <c r="M57" s="16">
        <v>4.58</v>
      </c>
      <c r="N57" s="16">
        <v>7.32</v>
      </c>
      <c r="O57" s="16">
        <v>8.17</v>
      </c>
      <c r="P57" s="82">
        <v>10.17</v>
      </c>
      <c r="Q57" s="69">
        <v>7.75</v>
      </c>
      <c r="R57" s="40">
        <f>+C57*100/C$33</f>
        <v>0</v>
      </c>
      <c r="S57" s="40">
        <f t="shared" si="6"/>
        <v>0.05145379359763532</v>
      </c>
      <c r="T57" s="40">
        <f t="shared" si="7"/>
        <v>0.06402090964212724</v>
      </c>
    </row>
    <row r="58" spans="1:20" s="7" customFormat="1" ht="11.25">
      <c r="A58" s="21"/>
      <c r="B58" s="16" t="s">
        <v>44</v>
      </c>
      <c r="C58" s="36"/>
      <c r="D58" s="16"/>
      <c r="E58" s="16"/>
      <c r="F58" s="16"/>
      <c r="G58" s="16"/>
      <c r="H58" s="40"/>
      <c r="I58" s="16"/>
      <c r="J58" s="16"/>
      <c r="K58" s="16"/>
      <c r="L58" s="16">
        <v>17.67</v>
      </c>
      <c r="M58" s="16">
        <v>37.83</v>
      </c>
      <c r="N58" s="16">
        <v>56.25</v>
      </c>
      <c r="O58" s="16">
        <v>67.67</v>
      </c>
      <c r="P58" s="82">
        <v>71.75</v>
      </c>
      <c r="Q58" s="69">
        <v>70.17</v>
      </c>
      <c r="R58" s="40">
        <f t="shared" si="5"/>
        <v>0</v>
      </c>
      <c r="S58" s="40">
        <f t="shared" si="6"/>
        <v>0</v>
      </c>
      <c r="T58" s="40">
        <f t="shared" si="7"/>
        <v>0.5796577070436217</v>
      </c>
    </row>
    <row r="59" spans="1:20" s="7" customFormat="1" ht="11.25">
      <c r="A59" s="21"/>
      <c r="B59" s="16" t="s">
        <v>4</v>
      </c>
      <c r="C59" s="36">
        <v>1330.09</v>
      </c>
      <c r="D59" s="16">
        <v>1362.66</v>
      </c>
      <c r="E59" s="16">
        <v>1407.27</v>
      </c>
      <c r="F59" s="16">
        <v>1503.5</v>
      </c>
      <c r="G59" s="16">
        <v>1552.01</v>
      </c>
      <c r="H59" s="40">
        <v>1580.92</v>
      </c>
      <c r="I59" s="16">
        <v>1674.79</v>
      </c>
      <c r="J59" s="16">
        <v>1646.39</v>
      </c>
      <c r="K59" s="16">
        <v>1839.14</v>
      </c>
      <c r="L59" s="16">
        <v>2073.91</v>
      </c>
      <c r="M59" s="16">
        <v>2267.84</v>
      </c>
      <c r="N59" s="16">
        <v>2305.01</v>
      </c>
      <c r="O59" s="16">
        <v>2332.22</v>
      </c>
      <c r="P59" s="82">
        <v>2346.81</v>
      </c>
      <c r="Q59" s="69">
        <v>2349.73</v>
      </c>
      <c r="R59" s="40">
        <f t="shared" si="5"/>
        <v>18.619688498290746</v>
      </c>
      <c r="S59" s="40">
        <f t="shared" si="6"/>
        <v>16.38549540448952</v>
      </c>
      <c r="T59" s="40">
        <f t="shared" si="7"/>
        <v>19.410561550115567</v>
      </c>
    </row>
    <row r="60" spans="1:20" s="7" customFormat="1" ht="11.25">
      <c r="A60" s="20" t="s">
        <v>17</v>
      </c>
      <c r="B60" s="20"/>
      <c r="C60" s="37">
        <f aca="true" t="shared" si="8" ref="C60:N60">SUM(C61:C86)</f>
        <v>4600.71</v>
      </c>
      <c r="D60" s="18">
        <f t="shared" si="8"/>
        <v>4748.04</v>
      </c>
      <c r="E60" s="18">
        <f t="shared" si="8"/>
        <v>4223.01</v>
      </c>
      <c r="F60" s="18">
        <f t="shared" si="8"/>
        <v>4392.57</v>
      </c>
      <c r="G60" s="18">
        <f t="shared" si="8"/>
        <v>4760.84</v>
      </c>
      <c r="H60" s="18">
        <f t="shared" si="8"/>
        <v>5240.9400000000005</v>
      </c>
      <c r="I60" s="18">
        <f t="shared" si="8"/>
        <v>5641.470000000001</v>
      </c>
      <c r="J60" s="18">
        <f t="shared" si="8"/>
        <v>6058.110000000001</v>
      </c>
      <c r="K60" s="18">
        <f t="shared" si="8"/>
        <v>7063.51</v>
      </c>
      <c r="L60" s="18">
        <f t="shared" si="8"/>
        <v>8091.86</v>
      </c>
      <c r="M60" s="18">
        <f t="shared" si="8"/>
        <v>9054.230000000001</v>
      </c>
      <c r="N60" s="18">
        <f t="shared" si="8"/>
        <v>8896.769999999999</v>
      </c>
      <c r="O60" s="18">
        <f aca="true" t="shared" si="9" ref="O60:T60">SUM(O61:O86)</f>
        <v>8555.45</v>
      </c>
      <c r="P60" s="18">
        <f t="shared" si="9"/>
        <v>8995.689999999999</v>
      </c>
      <c r="Q60" s="19">
        <f t="shared" si="9"/>
        <v>9367.55</v>
      </c>
      <c r="R60" s="18">
        <f t="shared" si="9"/>
        <v>100</v>
      </c>
      <c r="S60" s="18">
        <f t="shared" si="9"/>
        <v>99.99999999999997</v>
      </c>
      <c r="T60" s="18">
        <f t="shared" si="9"/>
        <v>100.00000000000001</v>
      </c>
    </row>
    <row r="61" spans="1:26" s="7" customFormat="1" ht="11.25">
      <c r="A61" s="21"/>
      <c r="B61" s="21" t="s">
        <v>39</v>
      </c>
      <c r="C61" s="36">
        <v>25.75</v>
      </c>
      <c r="D61" s="16">
        <v>12.67</v>
      </c>
      <c r="E61" s="16">
        <v>5</v>
      </c>
      <c r="F61" s="16"/>
      <c r="G61" s="16"/>
      <c r="H61" s="16"/>
      <c r="I61" s="16"/>
      <c r="J61" s="16"/>
      <c r="K61" s="16">
        <v>18.53</v>
      </c>
      <c r="L61" s="16">
        <v>20.58</v>
      </c>
      <c r="M61" s="16">
        <v>16.42</v>
      </c>
      <c r="N61" s="16">
        <v>18</v>
      </c>
      <c r="O61" s="16">
        <v>12.69</v>
      </c>
      <c r="P61" s="34">
        <v>6</v>
      </c>
      <c r="Q61" s="81">
        <v>7.67</v>
      </c>
      <c r="R61" s="40">
        <f>+C61*100/$C$60</f>
        <v>0.5596962208007025</v>
      </c>
      <c r="S61" s="40">
        <f>+J61*100/$J$60</f>
        <v>0</v>
      </c>
      <c r="T61" s="40">
        <f aca="true" t="shared" si="10" ref="T61:T86">+Q61*100/Q$60</f>
        <v>0.08187839936803114</v>
      </c>
      <c r="U61" s="47"/>
      <c r="V61" s="47"/>
      <c r="W61" s="47"/>
      <c r="X61" s="47"/>
      <c r="Y61" s="47"/>
      <c r="Z61" s="47"/>
    </row>
    <row r="62" spans="1:20" s="7" customFormat="1" ht="11.25">
      <c r="A62" s="21"/>
      <c r="B62" s="21" t="s">
        <v>34</v>
      </c>
      <c r="C62" s="36"/>
      <c r="D62" s="16"/>
      <c r="E62" s="16"/>
      <c r="F62" s="16"/>
      <c r="G62" s="16"/>
      <c r="H62" s="16"/>
      <c r="I62" s="16"/>
      <c r="J62" s="16"/>
      <c r="K62" s="16"/>
      <c r="L62" s="16"/>
      <c r="M62" s="16">
        <v>23.5</v>
      </c>
      <c r="N62" s="16">
        <v>1.08</v>
      </c>
      <c r="O62" s="16"/>
      <c r="P62" s="16"/>
      <c r="Q62" s="17">
        <v>2.17</v>
      </c>
      <c r="R62" s="40">
        <f aca="true" t="shared" si="11" ref="R62:R86">+C62*100/$C$60</f>
        <v>0</v>
      </c>
      <c r="S62" s="40">
        <f aca="true" t="shared" si="12" ref="S62:S86">+J62*100/$J$60</f>
        <v>0</v>
      </c>
      <c r="T62" s="40">
        <f t="shared" si="10"/>
        <v>0.02316507517974284</v>
      </c>
    </row>
    <row r="63" spans="1:20" s="7" customFormat="1" ht="11.25">
      <c r="A63" s="21"/>
      <c r="B63" s="21" t="s">
        <v>7</v>
      </c>
      <c r="C63" s="36">
        <v>400.33</v>
      </c>
      <c r="D63" s="16">
        <v>483.75</v>
      </c>
      <c r="E63" s="16">
        <v>265.42</v>
      </c>
      <c r="F63" s="16">
        <v>224.83</v>
      </c>
      <c r="G63" s="16">
        <v>218.83</v>
      </c>
      <c r="H63" s="16">
        <v>198.42</v>
      </c>
      <c r="I63" s="16">
        <v>237.98</v>
      </c>
      <c r="J63" s="16">
        <v>267</v>
      </c>
      <c r="K63" s="16">
        <v>390.98</v>
      </c>
      <c r="L63" s="16">
        <v>352.63</v>
      </c>
      <c r="M63" s="16">
        <v>295.17</v>
      </c>
      <c r="N63" s="16">
        <v>274.58</v>
      </c>
      <c r="O63" s="16">
        <v>177.67</v>
      </c>
      <c r="P63" s="16">
        <v>224.08</v>
      </c>
      <c r="Q63" s="17">
        <v>280.67</v>
      </c>
      <c r="R63" s="40">
        <f t="shared" si="11"/>
        <v>8.701483031966806</v>
      </c>
      <c r="S63" s="40">
        <f t="shared" si="12"/>
        <v>4.4073151527456575</v>
      </c>
      <c r="T63" s="40">
        <f t="shared" si="10"/>
        <v>2.9961943090776137</v>
      </c>
    </row>
    <row r="64" spans="1:20" s="7" customFormat="1" ht="11.25">
      <c r="A64" s="21"/>
      <c r="B64" s="21" t="s">
        <v>10</v>
      </c>
      <c r="C64" s="36"/>
      <c r="D64" s="16"/>
      <c r="E64" s="16"/>
      <c r="F64" s="16"/>
      <c r="G64" s="16">
        <v>0.17</v>
      </c>
      <c r="H64" s="16">
        <v>5.17</v>
      </c>
      <c r="I64" s="16">
        <v>21.58</v>
      </c>
      <c r="J64" s="16">
        <v>37</v>
      </c>
      <c r="K64" s="16">
        <v>40.26</v>
      </c>
      <c r="L64" s="16">
        <v>80.25</v>
      </c>
      <c r="M64" s="16">
        <v>115.25</v>
      </c>
      <c r="N64" s="16">
        <v>106.5</v>
      </c>
      <c r="O64" s="16">
        <v>74.33</v>
      </c>
      <c r="P64" s="16">
        <v>171.75</v>
      </c>
      <c r="Q64" s="17">
        <v>201.83</v>
      </c>
      <c r="R64" s="40">
        <f t="shared" si="11"/>
        <v>0</v>
      </c>
      <c r="S64" s="40">
        <f t="shared" si="12"/>
        <v>0.6107515380209338</v>
      </c>
      <c r="T64" s="40">
        <f t="shared" si="10"/>
        <v>2.154565494713132</v>
      </c>
    </row>
    <row r="65" spans="1:20" s="7" customFormat="1" ht="11.25">
      <c r="A65" s="21"/>
      <c r="B65" s="21" t="s">
        <v>36</v>
      </c>
      <c r="C65" s="3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>
        <v>1.67</v>
      </c>
      <c r="O65" s="16">
        <v>8.25</v>
      </c>
      <c r="P65" s="16">
        <v>16.58</v>
      </c>
      <c r="Q65" s="17">
        <v>21</v>
      </c>
      <c r="R65" s="40">
        <f t="shared" si="11"/>
        <v>0</v>
      </c>
      <c r="S65" s="40">
        <f t="shared" si="12"/>
        <v>0</v>
      </c>
      <c r="T65" s="40">
        <f t="shared" si="10"/>
        <v>0.22417814690073715</v>
      </c>
    </row>
    <row r="66" spans="1:20" s="7" customFormat="1" ht="11.25">
      <c r="A66" s="21"/>
      <c r="B66" s="21" t="s">
        <v>11</v>
      </c>
      <c r="C66" s="36">
        <v>13.17</v>
      </c>
      <c r="D66" s="16">
        <v>9.33</v>
      </c>
      <c r="E66" s="16">
        <v>5.67</v>
      </c>
      <c r="F66" s="16">
        <v>8.42</v>
      </c>
      <c r="G66" s="16">
        <v>2.42</v>
      </c>
      <c r="H66" s="16">
        <v>0.75</v>
      </c>
      <c r="I66" s="16">
        <v>2</v>
      </c>
      <c r="J66" s="16">
        <v>7.72</v>
      </c>
      <c r="K66" s="16">
        <v>9.21</v>
      </c>
      <c r="L66" s="16">
        <v>5.88</v>
      </c>
      <c r="M66" s="16">
        <v>1.38</v>
      </c>
      <c r="N66" s="16"/>
      <c r="O66" s="16"/>
      <c r="P66" s="16">
        <v>0.92</v>
      </c>
      <c r="Q66" s="17">
        <v>5</v>
      </c>
      <c r="R66" s="40">
        <f t="shared" si="11"/>
        <v>0.28626016419204864</v>
      </c>
      <c r="S66" s="40">
        <f t="shared" si="12"/>
        <v>0.1274324830681516</v>
      </c>
      <c r="T66" s="40">
        <f t="shared" si="10"/>
        <v>0.05337574926208027</v>
      </c>
    </row>
    <row r="67" spans="1:20" s="7" customFormat="1" ht="11.25">
      <c r="A67" s="21"/>
      <c r="B67" s="21" t="s">
        <v>40</v>
      </c>
      <c r="C67" s="36">
        <v>34</v>
      </c>
      <c r="D67" s="16">
        <v>44.08</v>
      </c>
      <c r="E67" s="16">
        <v>24.67</v>
      </c>
      <c r="F67" s="16">
        <v>60.75</v>
      </c>
      <c r="G67" s="16">
        <v>83.08</v>
      </c>
      <c r="H67" s="16">
        <v>84.93</v>
      </c>
      <c r="I67" s="16">
        <v>104.85</v>
      </c>
      <c r="J67" s="16">
        <v>127.84</v>
      </c>
      <c r="K67" s="16">
        <v>191.26</v>
      </c>
      <c r="L67" s="16">
        <v>236.14</v>
      </c>
      <c r="M67" s="16">
        <v>230.4</v>
      </c>
      <c r="N67" s="16">
        <v>257.71</v>
      </c>
      <c r="O67" s="16">
        <v>251.77</v>
      </c>
      <c r="P67" s="16">
        <v>389.52</v>
      </c>
      <c r="Q67" s="17">
        <v>351.3</v>
      </c>
      <c r="R67" s="40">
        <f t="shared" si="11"/>
        <v>0.7390163692125781</v>
      </c>
      <c r="S67" s="40">
        <f t="shared" si="12"/>
        <v>2.110229097853951</v>
      </c>
      <c r="T67" s="40">
        <f t="shared" si="10"/>
        <v>3.75018014315376</v>
      </c>
    </row>
    <row r="68" spans="1:20" s="7" customFormat="1" ht="11.25">
      <c r="A68" s="21"/>
      <c r="B68" s="21" t="s">
        <v>45</v>
      </c>
      <c r="C68" s="3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>
        <v>1</v>
      </c>
      <c r="P68" s="16">
        <v>4.92</v>
      </c>
      <c r="Q68" s="17">
        <v>11.25</v>
      </c>
      <c r="R68" s="40">
        <f t="shared" si="11"/>
        <v>0</v>
      </c>
      <c r="S68" s="40">
        <f t="shared" si="12"/>
        <v>0</v>
      </c>
      <c r="T68" s="40">
        <f t="shared" si="10"/>
        <v>0.1200954358396806</v>
      </c>
    </row>
    <row r="69" spans="1:20" s="7" customFormat="1" ht="11.25">
      <c r="A69" s="21"/>
      <c r="B69" s="21" t="s">
        <v>6</v>
      </c>
      <c r="C69" s="36">
        <v>413</v>
      </c>
      <c r="D69" s="16">
        <v>370.66</v>
      </c>
      <c r="E69" s="16">
        <v>336.58</v>
      </c>
      <c r="F69" s="16">
        <v>338.08</v>
      </c>
      <c r="G69" s="16">
        <v>376.36</v>
      </c>
      <c r="H69" s="16">
        <v>457.5</v>
      </c>
      <c r="I69" s="16">
        <v>497.36</v>
      </c>
      <c r="J69" s="16">
        <v>515.81</v>
      </c>
      <c r="K69" s="16">
        <v>562.83</v>
      </c>
      <c r="L69" s="16">
        <v>602.35</v>
      </c>
      <c r="M69" s="16">
        <v>725.47</v>
      </c>
      <c r="N69" s="16">
        <v>708.99</v>
      </c>
      <c r="O69" s="16">
        <v>672.83</v>
      </c>
      <c r="P69" s="16">
        <v>658.67</v>
      </c>
      <c r="Q69" s="17">
        <v>634.58</v>
      </c>
      <c r="R69" s="40">
        <f t="shared" si="11"/>
        <v>8.976875308376316</v>
      </c>
      <c r="S69" s="40">
        <f t="shared" si="12"/>
        <v>8.514371643961564</v>
      </c>
      <c r="T69" s="40">
        <f t="shared" si="10"/>
        <v>6.77423659334618</v>
      </c>
    </row>
    <row r="70" spans="1:20" s="7" customFormat="1" ht="11.25">
      <c r="A70" s="21"/>
      <c r="B70" s="21" t="s">
        <v>41</v>
      </c>
      <c r="C70" s="36"/>
      <c r="D70" s="16"/>
      <c r="E70" s="16"/>
      <c r="F70" s="16">
        <v>0.33</v>
      </c>
      <c r="G70" s="16">
        <v>0.96</v>
      </c>
      <c r="H70" s="16">
        <v>0.5</v>
      </c>
      <c r="I70" s="16"/>
      <c r="J70" s="16">
        <v>0.36</v>
      </c>
      <c r="K70" s="16">
        <v>0.58</v>
      </c>
      <c r="L70" s="16">
        <v>0.58</v>
      </c>
      <c r="M70" s="16"/>
      <c r="N70" s="16">
        <v>0.75</v>
      </c>
      <c r="O70" s="16">
        <v>1.5</v>
      </c>
      <c r="P70" s="16">
        <v>3.57</v>
      </c>
      <c r="Q70" s="17">
        <v>2.25</v>
      </c>
      <c r="R70" s="40">
        <f t="shared" si="11"/>
        <v>0</v>
      </c>
      <c r="S70" s="40">
        <f t="shared" si="12"/>
        <v>0.005942447396960438</v>
      </c>
      <c r="T70" s="40">
        <f t="shared" si="10"/>
        <v>0.02401908716793612</v>
      </c>
    </row>
    <row r="71" spans="1:20" s="7" customFormat="1" ht="11.25">
      <c r="A71" s="21"/>
      <c r="B71" s="21" t="s">
        <v>35</v>
      </c>
      <c r="C71" s="36"/>
      <c r="D71" s="16"/>
      <c r="E71" s="16"/>
      <c r="F71" s="16"/>
      <c r="G71" s="16"/>
      <c r="H71" s="16"/>
      <c r="I71" s="16"/>
      <c r="J71" s="16">
        <v>0.19</v>
      </c>
      <c r="K71" s="16"/>
      <c r="L71" s="16"/>
      <c r="M71" s="16"/>
      <c r="N71" s="16"/>
      <c r="O71" s="16"/>
      <c r="P71" s="16"/>
      <c r="Q71" s="17"/>
      <c r="R71" s="40">
        <f t="shared" si="11"/>
        <v>0</v>
      </c>
      <c r="S71" s="40">
        <f t="shared" si="12"/>
        <v>0.00313629168172912</v>
      </c>
      <c r="T71" s="40">
        <f t="shared" si="10"/>
        <v>0</v>
      </c>
    </row>
    <row r="72" spans="1:20" s="8" customFormat="1" ht="11.25">
      <c r="A72" s="21"/>
      <c r="B72" s="21" t="s">
        <v>15</v>
      </c>
      <c r="C72" s="36">
        <v>10.59</v>
      </c>
      <c r="D72" s="16">
        <v>14.17</v>
      </c>
      <c r="E72" s="16">
        <v>6.25</v>
      </c>
      <c r="F72" s="16">
        <v>0.75</v>
      </c>
      <c r="G72" s="16">
        <v>4.25</v>
      </c>
      <c r="H72" s="16">
        <v>6.33</v>
      </c>
      <c r="I72" s="16">
        <v>7.5</v>
      </c>
      <c r="J72" s="16">
        <v>6.5</v>
      </c>
      <c r="K72" s="16">
        <v>8.17</v>
      </c>
      <c r="L72" s="16">
        <v>6.83</v>
      </c>
      <c r="M72" s="16">
        <v>2</v>
      </c>
      <c r="N72" s="16">
        <v>2.58</v>
      </c>
      <c r="O72" s="16">
        <v>3.75</v>
      </c>
      <c r="P72" s="16">
        <v>3</v>
      </c>
      <c r="Q72" s="17">
        <v>1.92</v>
      </c>
      <c r="R72" s="40">
        <f t="shared" si="11"/>
        <v>0.230181863234153</v>
      </c>
      <c r="S72" s="40">
        <f t="shared" si="12"/>
        <v>0.10729418911178568</v>
      </c>
      <c r="T72" s="40">
        <f t="shared" si="10"/>
        <v>0.020496287716638823</v>
      </c>
    </row>
    <row r="73" spans="1:20" s="7" customFormat="1" ht="11.25">
      <c r="A73" s="21"/>
      <c r="B73" s="21" t="s">
        <v>9</v>
      </c>
      <c r="C73" s="36"/>
      <c r="D73" s="16"/>
      <c r="E73" s="16"/>
      <c r="F73" s="16"/>
      <c r="G73" s="40"/>
      <c r="H73" s="16">
        <v>10.25</v>
      </c>
      <c r="I73" s="16">
        <v>34</v>
      </c>
      <c r="J73" s="16">
        <v>50.1</v>
      </c>
      <c r="K73" s="16">
        <v>68.52</v>
      </c>
      <c r="L73" s="16">
        <v>74.32</v>
      </c>
      <c r="M73" s="16">
        <v>76.44</v>
      </c>
      <c r="N73" s="16">
        <v>49.67</v>
      </c>
      <c r="O73" s="16">
        <v>88.33</v>
      </c>
      <c r="P73" s="16">
        <v>114.85</v>
      </c>
      <c r="Q73" s="17">
        <v>102</v>
      </c>
      <c r="R73" s="40">
        <f t="shared" si="11"/>
        <v>0</v>
      </c>
      <c r="S73" s="40">
        <f t="shared" si="12"/>
        <v>0.8269905960769942</v>
      </c>
      <c r="T73" s="40">
        <f t="shared" si="10"/>
        <v>1.0888652849464375</v>
      </c>
    </row>
    <row r="74" spans="1:20" s="7" customFormat="1" ht="11.25">
      <c r="A74" s="21"/>
      <c r="B74" s="21" t="s">
        <v>42</v>
      </c>
      <c r="C74" s="36">
        <v>17.83</v>
      </c>
      <c r="D74" s="16">
        <v>19.67</v>
      </c>
      <c r="E74" s="16">
        <v>20.92</v>
      </c>
      <c r="F74" s="16">
        <v>14.84</v>
      </c>
      <c r="G74" s="16">
        <v>4.75</v>
      </c>
      <c r="H74" s="16"/>
      <c r="I74" s="16"/>
      <c r="J74" s="16"/>
      <c r="K74" s="16"/>
      <c r="L74" s="16"/>
      <c r="M74" s="16"/>
      <c r="N74" s="16"/>
      <c r="O74" s="16"/>
      <c r="P74" s="16"/>
      <c r="Q74" s="17"/>
      <c r="R74" s="40">
        <f t="shared" si="11"/>
        <v>0.38754887832530194</v>
      </c>
      <c r="S74" s="40">
        <f t="shared" si="12"/>
        <v>0</v>
      </c>
      <c r="T74" s="40">
        <f t="shared" si="10"/>
        <v>0</v>
      </c>
    </row>
    <row r="75" spans="1:20" s="7" customFormat="1" ht="11.25">
      <c r="A75" s="21"/>
      <c r="B75" s="21" t="s">
        <v>12</v>
      </c>
      <c r="C75" s="36"/>
      <c r="D75" s="16"/>
      <c r="E75" s="16"/>
      <c r="F75" s="16"/>
      <c r="G75" s="16"/>
      <c r="H75" s="16"/>
      <c r="I75" s="16">
        <v>4.08</v>
      </c>
      <c r="J75" s="16">
        <v>6.42</v>
      </c>
      <c r="K75" s="16">
        <v>21.67</v>
      </c>
      <c r="L75" s="16">
        <v>43.25</v>
      </c>
      <c r="M75" s="16">
        <v>42.92</v>
      </c>
      <c r="N75" s="16">
        <v>32.71</v>
      </c>
      <c r="O75" s="16">
        <v>57.83</v>
      </c>
      <c r="P75" s="82">
        <v>83.83</v>
      </c>
      <c r="Q75" s="69">
        <v>45.67</v>
      </c>
      <c r="R75" s="40">
        <f t="shared" si="11"/>
        <v>0</v>
      </c>
      <c r="S75" s="40">
        <f t="shared" si="12"/>
        <v>0.10597364524579447</v>
      </c>
      <c r="T75" s="40">
        <f t="shared" si="10"/>
        <v>0.4875340937598412</v>
      </c>
    </row>
    <row r="76" spans="1:20" s="7" customFormat="1" ht="11.25">
      <c r="A76" s="21"/>
      <c r="B76" s="21" t="s">
        <v>33</v>
      </c>
      <c r="C76" s="36"/>
      <c r="D76" s="16"/>
      <c r="E76" s="16"/>
      <c r="F76" s="16"/>
      <c r="G76" s="16"/>
      <c r="H76" s="16"/>
      <c r="I76" s="16"/>
      <c r="J76" s="16"/>
      <c r="K76" s="16"/>
      <c r="L76" s="16"/>
      <c r="M76" s="16">
        <v>12.17</v>
      </c>
      <c r="N76" s="16">
        <v>0.42</v>
      </c>
      <c r="O76" s="16">
        <v>9</v>
      </c>
      <c r="P76" s="16">
        <v>36.92</v>
      </c>
      <c r="Q76" s="17">
        <v>46.83</v>
      </c>
      <c r="R76" s="40">
        <f t="shared" si="11"/>
        <v>0</v>
      </c>
      <c r="S76" s="40">
        <f t="shared" si="12"/>
        <v>0</v>
      </c>
      <c r="T76" s="40">
        <f t="shared" si="10"/>
        <v>0.4999172675886438</v>
      </c>
    </row>
    <row r="77" spans="1:20" s="7" customFormat="1" ht="11.25">
      <c r="A77" s="21"/>
      <c r="B77" s="45" t="s">
        <v>3</v>
      </c>
      <c r="C77" s="36">
        <v>2429.08</v>
      </c>
      <c r="D77" s="16">
        <v>2555.75</v>
      </c>
      <c r="E77" s="16">
        <v>2294.42</v>
      </c>
      <c r="F77" s="16">
        <v>2333.83</v>
      </c>
      <c r="G77" s="16">
        <v>2510.57</v>
      </c>
      <c r="H77" s="16">
        <v>2807.67</v>
      </c>
      <c r="I77" s="16">
        <v>2929.92</v>
      </c>
      <c r="J77" s="16">
        <v>3094.5</v>
      </c>
      <c r="K77" s="16">
        <v>3489.42</v>
      </c>
      <c r="L77" s="16">
        <v>3957.61</v>
      </c>
      <c r="M77" s="16">
        <v>4257.68</v>
      </c>
      <c r="N77" s="16">
        <v>4201.65</v>
      </c>
      <c r="O77" s="16">
        <v>3887.17</v>
      </c>
      <c r="P77" s="16">
        <v>3912.17</v>
      </c>
      <c r="Q77" s="17">
        <v>4280.75</v>
      </c>
      <c r="R77" s="40">
        <f t="shared" si="11"/>
        <v>52.79793770961439</v>
      </c>
      <c r="S77" s="40">
        <f t="shared" si="12"/>
        <v>51.08028741637243</v>
      </c>
      <c r="T77" s="40">
        <f t="shared" si="10"/>
        <v>45.697647730730026</v>
      </c>
    </row>
    <row r="78" spans="1:20" s="7" customFormat="1" ht="11.25">
      <c r="A78" s="21"/>
      <c r="B78" s="21" t="s">
        <v>32</v>
      </c>
      <c r="C78" s="36"/>
      <c r="D78" s="16"/>
      <c r="E78" s="16"/>
      <c r="F78" s="16"/>
      <c r="G78" s="16"/>
      <c r="H78" s="16"/>
      <c r="I78" s="16"/>
      <c r="J78" s="16"/>
      <c r="K78" s="16">
        <v>0.5</v>
      </c>
      <c r="L78" s="16">
        <v>63.17</v>
      </c>
      <c r="M78" s="16">
        <v>324</v>
      </c>
      <c r="N78" s="16">
        <v>382.83</v>
      </c>
      <c r="O78" s="16">
        <v>431.92</v>
      </c>
      <c r="P78" s="16">
        <v>380.5</v>
      </c>
      <c r="Q78" s="17">
        <v>383.33</v>
      </c>
      <c r="R78" s="40">
        <f t="shared" si="11"/>
        <v>0</v>
      </c>
      <c r="S78" s="40">
        <f t="shared" si="12"/>
        <v>0</v>
      </c>
      <c r="T78" s="40">
        <f t="shared" si="10"/>
        <v>4.092105192926646</v>
      </c>
    </row>
    <row r="79" spans="1:20" s="7" customFormat="1" ht="11.25">
      <c r="A79" s="21"/>
      <c r="B79" s="21" t="s">
        <v>37</v>
      </c>
      <c r="C79" s="36">
        <v>12.42</v>
      </c>
      <c r="D79" s="16">
        <v>28.06</v>
      </c>
      <c r="E79" s="16">
        <v>25.92</v>
      </c>
      <c r="F79" s="16">
        <v>29.58</v>
      </c>
      <c r="G79" s="16">
        <v>59.07</v>
      </c>
      <c r="H79" s="16">
        <v>71.5</v>
      </c>
      <c r="I79" s="16">
        <v>68.08</v>
      </c>
      <c r="J79" s="16">
        <v>88.08</v>
      </c>
      <c r="K79" s="16">
        <v>124.75</v>
      </c>
      <c r="L79" s="16">
        <v>234.33</v>
      </c>
      <c r="M79" s="16">
        <v>307.33</v>
      </c>
      <c r="N79" s="16">
        <v>250.9</v>
      </c>
      <c r="O79" s="16">
        <v>293.83</v>
      </c>
      <c r="P79" s="16">
        <v>425.33</v>
      </c>
      <c r="Q79" s="17">
        <v>435.33</v>
      </c>
      <c r="R79" s="40">
        <f t="shared" si="11"/>
        <v>0.26995833251824175</v>
      </c>
      <c r="S79" s="40">
        <f t="shared" si="12"/>
        <v>1.4539187964563205</v>
      </c>
      <c r="T79" s="40">
        <f t="shared" si="10"/>
        <v>4.647212985252281</v>
      </c>
    </row>
    <row r="80" spans="1:20" s="7" customFormat="1" ht="11.25">
      <c r="A80" s="21"/>
      <c r="B80" s="21" t="s">
        <v>5</v>
      </c>
      <c r="C80" s="36">
        <v>464.42</v>
      </c>
      <c r="D80" s="16">
        <v>424.5</v>
      </c>
      <c r="E80" s="16">
        <v>421.08</v>
      </c>
      <c r="F80" s="16">
        <v>475.33</v>
      </c>
      <c r="G80" s="16">
        <v>529.58</v>
      </c>
      <c r="H80" s="16">
        <v>592.25</v>
      </c>
      <c r="I80" s="16">
        <v>622.5</v>
      </c>
      <c r="J80" s="16">
        <v>688.82</v>
      </c>
      <c r="K80" s="16">
        <v>798.42</v>
      </c>
      <c r="L80" s="16">
        <v>841.33</v>
      </c>
      <c r="M80" s="16">
        <v>917.08</v>
      </c>
      <c r="N80" s="16">
        <v>847.57</v>
      </c>
      <c r="O80" s="16">
        <v>769.33</v>
      </c>
      <c r="P80" s="16">
        <v>779.08</v>
      </c>
      <c r="Q80" s="17">
        <v>760.92</v>
      </c>
      <c r="R80" s="40">
        <f t="shared" si="11"/>
        <v>10.094528887932515</v>
      </c>
      <c r="S80" s="40">
        <f t="shared" si="12"/>
        <v>11.370212822150801</v>
      </c>
      <c r="T80" s="40">
        <f t="shared" si="10"/>
        <v>8.122935025700423</v>
      </c>
    </row>
    <row r="81" spans="1:20" s="7" customFormat="1" ht="11.25">
      <c r="A81" s="21"/>
      <c r="B81" s="21" t="s">
        <v>13</v>
      </c>
      <c r="C81" s="36">
        <v>17.53</v>
      </c>
      <c r="D81" s="16">
        <v>14.07</v>
      </c>
      <c r="E81" s="16">
        <v>9.58</v>
      </c>
      <c r="F81" s="16">
        <v>8.58</v>
      </c>
      <c r="G81" s="16">
        <v>10.08</v>
      </c>
      <c r="H81" s="16">
        <v>7.17</v>
      </c>
      <c r="I81" s="16">
        <v>7.5</v>
      </c>
      <c r="J81" s="16">
        <v>10.67</v>
      </c>
      <c r="K81" s="16">
        <v>7.75</v>
      </c>
      <c r="L81" s="16">
        <v>8.17</v>
      </c>
      <c r="M81" s="16">
        <v>5.83</v>
      </c>
      <c r="N81" s="16">
        <v>6.08</v>
      </c>
      <c r="O81" s="16">
        <v>5.5</v>
      </c>
      <c r="P81" s="16">
        <v>0.5</v>
      </c>
      <c r="Q81" s="17">
        <v>1.33</v>
      </c>
      <c r="R81" s="40">
        <f t="shared" si="11"/>
        <v>0.3810281456557792</v>
      </c>
      <c r="S81" s="40">
        <f t="shared" si="12"/>
        <v>0.17612753812657742</v>
      </c>
      <c r="T81" s="40">
        <f t="shared" si="10"/>
        <v>0.014197949303713353</v>
      </c>
    </row>
    <row r="82" spans="1:20" s="7" customFormat="1" ht="11.25">
      <c r="A82" s="21"/>
      <c r="B82" s="21" t="s">
        <v>43</v>
      </c>
      <c r="C82" s="3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>
        <v>6.33</v>
      </c>
      <c r="O82" s="16">
        <v>8.33</v>
      </c>
      <c r="P82" s="16">
        <v>4.67</v>
      </c>
      <c r="Q82" s="17">
        <v>1.5</v>
      </c>
      <c r="R82" s="40">
        <f t="shared" si="11"/>
        <v>0</v>
      </c>
      <c r="S82" s="40">
        <f t="shared" si="12"/>
        <v>0</v>
      </c>
      <c r="T82" s="40">
        <f t="shared" si="10"/>
        <v>0.01601272477862408</v>
      </c>
    </row>
    <row r="83" spans="1:20" s="7" customFormat="1" ht="11.25">
      <c r="A83" s="21"/>
      <c r="B83" s="21" t="s">
        <v>8</v>
      </c>
      <c r="C83" s="36">
        <v>0.67</v>
      </c>
      <c r="D83" s="16"/>
      <c r="E83" s="16">
        <v>3</v>
      </c>
      <c r="F83" s="16">
        <v>14.33</v>
      </c>
      <c r="G83" s="16">
        <v>32.71</v>
      </c>
      <c r="H83" s="16">
        <v>50.83</v>
      </c>
      <c r="I83" s="16">
        <v>52.93</v>
      </c>
      <c r="J83" s="16">
        <v>69.91</v>
      </c>
      <c r="K83" s="16">
        <v>96.08</v>
      </c>
      <c r="L83" s="16">
        <v>170.41</v>
      </c>
      <c r="M83" s="16">
        <v>183.78</v>
      </c>
      <c r="N83" s="16">
        <v>210.17</v>
      </c>
      <c r="O83" s="16">
        <v>199.14</v>
      </c>
      <c r="P83" s="16">
        <v>155</v>
      </c>
      <c r="Q83" s="17">
        <v>153.92</v>
      </c>
      <c r="R83" s="40">
        <f t="shared" si="11"/>
        <v>0.014562969628600804</v>
      </c>
      <c r="S83" s="40">
        <f t="shared" si="12"/>
        <v>1.1539902708930672</v>
      </c>
      <c r="T83" s="40">
        <f t="shared" si="10"/>
        <v>1.643119065283879</v>
      </c>
    </row>
    <row r="84" spans="1:20" s="7" customFormat="1" ht="11.25">
      <c r="A84" s="21"/>
      <c r="B84" s="21" t="s">
        <v>14</v>
      </c>
      <c r="C84" s="36"/>
      <c r="D84" s="16"/>
      <c r="E84" s="16"/>
      <c r="F84" s="16"/>
      <c r="G84" s="16">
        <v>0.83</v>
      </c>
      <c r="H84" s="16">
        <v>0.92</v>
      </c>
      <c r="I84" s="16">
        <v>0.17</v>
      </c>
      <c r="J84" s="16">
        <v>0.17</v>
      </c>
      <c r="K84" s="16">
        <v>0.83</v>
      </c>
      <c r="L84" s="16">
        <v>0.83</v>
      </c>
      <c r="M84" s="16">
        <v>1.17</v>
      </c>
      <c r="N84" s="16">
        <v>1</v>
      </c>
      <c r="O84" s="16">
        <v>0.5</v>
      </c>
      <c r="P84" s="16">
        <v>1.75</v>
      </c>
      <c r="Q84" s="17">
        <v>1.25</v>
      </c>
      <c r="R84" s="40">
        <f t="shared" si="11"/>
        <v>0</v>
      </c>
      <c r="S84" s="40">
        <f t="shared" si="12"/>
        <v>0.0028061557152313176</v>
      </c>
      <c r="T84" s="40">
        <f t="shared" si="10"/>
        <v>0.013343937315520067</v>
      </c>
    </row>
    <row r="85" spans="1:20" s="7" customFormat="1" ht="11.25">
      <c r="A85" s="21"/>
      <c r="B85" s="21" t="s">
        <v>44</v>
      </c>
      <c r="C85" s="36"/>
      <c r="D85" s="16"/>
      <c r="E85" s="16"/>
      <c r="F85" s="16"/>
      <c r="G85" s="16"/>
      <c r="H85" s="16">
        <v>0.5</v>
      </c>
      <c r="I85" s="40">
        <v>1</v>
      </c>
      <c r="J85" s="40">
        <v>1</v>
      </c>
      <c r="K85" s="16">
        <v>0.17</v>
      </c>
      <c r="L85" s="16">
        <v>14.92</v>
      </c>
      <c r="M85" s="16">
        <v>30.25</v>
      </c>
      <c r="N85" s="16">
        <v>47</v>
      </c>
      <c r="O85" s="16">
        <v>64.25</v>
      </c>
      <c r="P85" s="16">
        <v>71.08</v>
      </c>
      <c r="Q85" s="17">
        <v>75</v>
      </c>
      <c r="R85" s="40">
        <f t="shared" si="11"/>
        <v>0</v>
      </c>
      <c r="S85" s="40">
        <f t="shared" si="12"/>
        <v>0.016506798324890104</v>
      </c>
      <c r="T85" s="40">
        <f t="shared" si="10"/>
        <v>0.8006362389312041</v>
      </c>
    </row>
    <row r="86" spans="1:20" s="7" customFormat="1" ht="11.25">
      <c r="A86" s="21"/>
      <c r="B86" s="16" t="s">
        <v>4</v>
      </c>
      <c r="C86" s="36">
        <v>761.92</v>
      </c>
      <c r="D86" s="16">
        <v>771.33</v>
      </c>
      <c r="E86" s="16">
        <v>804.5</v>
      </c>
      <c r="F86" s="16">
        <v>882.92</v>
      </c>
      <c r="G86" s="16">
        <v>927.18</v>
      </c>
      <c r="H86" s="16">
        <v>946.25</v>
      </c>
      <c r="I86" s="16">
        <v>1050.02</v>
      </c>
      <c r="J86" s="16">
        <v>1086.02</v>
      </c>
      <c r="K86" s="16">
        <v>1233.58</v>
      </c>
      <c r="L86" s="16">
        <v>1378.28</v>
      </c>
      <c r="M86" s="16">
        <v>1485.99</v>
      </c>
      <c r="N86" s="16">
        <v>1488.58</v>
      </c>
      <c r="O86" s="16">
        <v>1536.53</v>
      </c>
      <c r="P86" s="16">
        <v>1551</v>
      </c>
      <c r="Q86" s="17">
        <v>1560.08</v>
      </c>
      <c r="R86" s="40">
        <f t="shared" si="11"/>
        <v>16.56092211854257</v>
      </c>
      <c r="S86" s="40">
        <f t="shared" si="12"/>
        <v>17.926713116797153</v>
      </c>
      <c r="T86" s="40">
        <f t="shared" si="10"/>
        <v>16.654087781757237</v>
      </c>
    </row>
    <row r="87" spans="1:20" s="7" customFormat="1" ht="11.25">
      <c r="A87" s="20" t="s">
        <v>19</v>
      </c>
      <c r="B87" s="20"/>
      <c r="C87" s="37">
        <f aca="true" t="shared" si="13" ref="C87:R87">SUM(C88:C111)</f>
        <v>5849.619999999999</v>
      </c>
      <c r="D87" s="18">
        <f t="shared" si="13"/>
        <v>5851.17</v>
      </c>
      <c r="E87" s="18">
        <f t="shared" si="13"/>
        <v>5825.62</v>
      </c>
      <c r="F87" s="18">
        <f t="shared" si="13"/>
        <v>6147.8</v>
      </c>
      <c r="G87" s="18">
        <f t="shared" si="13"/>
        <v>6358.73</v>
      </c>
      <c r="H87" s="18">
        <f t="shared" si="13"/>
        <v>6711.7699999999995</v>
      </c>
      <c r="I87" s="18">
        <f t="shared" si="13"/>
        <v>7016.43</v>
      </c>
      <c r="J87" s="18">
        <f t="shared" si="13"/>
        <v>7154.250000000001</v>
      </c>
      <c r="K87" s="18">
        <f t="shared" si="13"/>
        <v>7675.85</v>
      </c>
      <c r="L87" s="18">
        <f t="shared" si="13"/>
        <v>8646.220000000001</v>
      </c>
      <c r="M87" s="18">
        <f t="shared" si="13"/>
        <v>10154.070000000002</v>
      </c>
      <c r="N87" s="18">
        <f t="shared" si="13"/>
        <v>10045.8</v>
      </c>
      <c r="O87" s="18">
        <f t="shared" si="13"/>
        <v>9699.89</v>
      </c>
      <c r="P87" s="18">
        <f t="shared" si="13"/>
        <v>10393.960000000001</v>
      </c>
      <c r="Q87" s="19">
        <f>SUM(Q88:Q111)</f>
        <v>11636.57</v>
      </c>
      <c r="R87" s="18">
        <f t="shared" si="13"/>
        <v>100.00000000000001</v>
      </c>
      <c r="S87" s="18">
        <f>SUM(S88:S111)</f>
        <v>99.99999999999997</v>
      </c>
      <c r="T87" s="18">
        <f>SUM(T88:T111)</f>
        <v>100.00000000000001</v>
      </c>
    </row>
    <row r="88" spans="1:27" s="7" customFormat="1" ht="11.25">
      <c r="A88" s="21"/>
      <c r="B88" s="21" t="s">
        <v>39</v>
      </c>
      <c r="C88" s="36">
        <v>5.83</v>
      </c>
      <c r="D88" s="16">
        <v>2</v>
      </c>
      <c r="E88" s="16">
        <v>2.33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34"/>
      <c r="Q88" s="81"/>
      <c r="R88" s="40">
        <f>+C88*100/$C$87</f>
        <v>0.09966459359753285</v>
      </c>
      <c r="S88" s="40">
        <f>+J88*100/$J$87</f>
        <v>0</v>
      </c>
      <c r="T88" s="40">
        <f aca="true" t="shared" si="14" ref="T88:T111">+Q88*100/Q$87</f>
        <v>0</v>
      </c>
      <c r="U88" s="46"/>
      <c r="V88" s="47"/>
      <c r="W88" s="47"/>
      <c r="X88" s="47"/>
      <c r="Y88" s="47"/>
      <c r="Z88" s="47"/>
      <c r="AA88" s="47"/>
    </row>
    <row r="89" spans="1:20" s="7" customFormat="1" ht="11.25">
      <c r="A89" s="21"/>
      <c r="B89" s="21" t="s">
        <v>34</v>
      </c>
      <c r="C89" s="36"/>
      <c r="D89" s="16"/>
      <c r="E89" s="16"/>
      <c r="F89" s="16"/>
      <c r="G89" s="16"/>
      <c r="H89" s="16"/>
      <c r="I89" s="16"/>
      <c r="J89" s="16"/>
      <c r="K89" s="16"/>
      <c r="L89" s="16"/>
      <c r="M89" s="16">
        <v>101.75</v>
      </c>
      <c r="N89" s="16">
        <v>10.25</v>
      </c>
      <c r="O89" s="16">
        <v>109.5</v>
      </c>
      <c r="P89" s="82">
        <v>193.67</v>
      </c>
      <c r="Q89" s="69">
        <v>10.67</v>
      </c>
      <c r="R89" s="40">
        <f aca="true" t="shared" si="15" ref="R89:R111">+C89*100/$C$87</f>
        <v>0</v>
      </c>
      <c r="S89" s="40">
        <f aca="true" t="shared" si="16" ref="S89:S111">+J89*100/$J$87</f>
        <v>0</v>
      </c>
      <c r="T89" s="40">
        <f t="shared" si="14"/>
        <v>0.09169368636978079</v>
      </c>
    </row>
    <row r="90" spans="1:20" s="7" customFormat="1" ht="11.25">
      <c r="A90" s="21"/>
      <c r="B90" s="21" t="s">
        <v>7</v>
      </c>
      <c r="C90" s="36">
        <v>201.46</v>
      </c>
      <c r="D90" s="16">
        <v>222.08</v>
      </c>
      <c r="E90" s="16">
        <v>241.63</v>
      </c>
      <c r="F90" s="16">
        <v>245.63</v>
      </c>
      <c r="G90" s="16">
        <v>190.28</v>
      </c>
      <c r="H90" s="16">
        <v>158.67</v>
      </c>
      <c r="I90" s="16">
        <v>179.25</v>
      </c>
      <c r="J90" s="16">
        <v>172.33</v>
      </c>
      <c r="K90" s="16">
        <v>229.75</v>
      </c>
      <c r="L90" s="16">
        <v>240.83</v>
      </c>
      <c r="M90" s="16">
        <v>240</v>
      </c>
      <c r="N90" s="16">
        <v>219.08</v>
      </c>
      <c r="O90" s="16">
        <v>131.42</v>
      </c>
      <c r="P90" s="82">
        <v>194.5</v>
      </c>
      <c r="Q90" s="69">
        <v>235.83</v>
      </c>
      <c r="R90" s="40">
        <f t="shared" si="15"/>
        <v>3.443984395567576</v>
      </c>
      <c r="S90" s="40">
        <f t="shared" si="16"/>
        <v>2.408777999091449</v>
      </c>
      <c r="T90" s="40">
        <f t="shared" si="14"/>
        <v>2.0266281215169077</v>
      </c>
    </row>
    <row r="91" spans="1:20" s="7" customFormat="1" ht="11.25">
      <c r="A91" s="21"/>
      <c r="B91" s="21" t="s">
        <v>10</v>
      </c>
      <c r="C91" s="36"/>
      <c r="D91" s="16"/>
      <c r="E91" s="16"/>
      <c r="F91" s="16"/>
      <c r="G91" s="16"/>
      <c r="H91" s="16">
        <v>5.33</v>
      </c>
      <c r="I91" s="16">
        <v>12.42</v>
      </c>
      <c r="J91" s="16">
        <v>18.92</v>
      </c>
      <c r="K91" s="16">
        <v>26.42</v>
      </c>
      <c r="L91" s="16">
        <v>89</v>
      </c>
      <c r="M91" s="16">
        <v>103.08</v>
      </c>
      <c r="N91" s="16">
        <v>116.08</v>
      </c>
      <c r="O91" s="16">
        <v>326.25</v>
      </c>
      <c r="P91" s="82">
        <v>596.92</v>
      </c>
      <c r="Q91" s="69">
        <v>482.5</v>
      </c>
      <c r="R91" s="40">
        <f t="shared" si="15"/>
        <v>0</v>
      </c>
      <c r="S91" s="40">
        <f t="shared" si="16"/>
        <v>0.26445818918824476</v>
      </c>
      <c r="T91" s="40">
        <f t="shared" si="14"/>
        <v>4.146410840995242</v>
      </c>
    </row>
    <row r="92" spans="1:20" s="7" customFormat="1" ht="11.25">
      <c r="A92" s="21"/>
      <c r="B92" s="21" t="s">
        <v>36</v>
      </c>
      <c r="C92" s="3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82">
        <v>0.83</v>
      </c>
      <c r="Q92" s="69">
        <v>1</v>
      </c>
      <c r="R92" s="40">
        <f t="shared" si="15"/>
        <v>0</v>
      </c>
      <c r="S92" s="40">
        <f t="shared" si="16"/>
        <v>0</v>
      </c>
      <c r="T92" s="40">
        <f t="shared" si="14"/>
        <v>0.008593597597917599</v>
      </c>
    </row>
    <row r="93" spans="1:20" s="7" customFormat="1" ht="11.25">
      <c r="A93" s="21"/>
      <c r="B93" s="21" t="s">
        <v>11</v>
      </c>
      <c r="C93" s="36">
        <v>26.5</v>
      </c>
      <c r="D93" s="16">
        <v>16.92</v>
      </c>
      <c r="E93" s="16">
        <v>8.77</v>
      </c>
      <c r="F93" s="16">
        <v>9.1</v>
      </c>
      <c r="G93" s="16">
        <v>5.92</v>
      </c>
      <c r="H93" s="16">
        <v>3.17</v>
      </c>
      <c r="I93" s="16">
        <v>1.92</v>
      </c>
      <c r="J93" s="16">
        <v>7.72</v>
      </c>
      <c r="K93" s="16">
        <v>9.36</v>
      </c>
      <c r="L93" s="16">
        <v>7.13</v>
      </c>
      <c r="M93" s="16">
        <v>2.13</v>
      </c>
      <c r="N93" s="16">
        <v>0.25</v>
      </c>
      <c r="O93" s="16"/>
      <c r="P93" s="82">
        <v>2.58</v>
      </c>
      <c r="Q93" s="69">
        <v>9</v>
      </c>
      <c r="R93" s="40">
        <f t="shared" si="15"/>
        <v>0.45302087998878565</v>
      </c>
      <c r="S93" s="40">
        <f t="shared" si="16"/>
        <v>0.107907886920362</v>
      </c>
      <c r="T93" s="40">
        <f t="shared" si="14"/>
        <v>0.0773423783812584</v>
      </c>
    </row>
    <row r="94" spans="1:20" s="7" customFormat="1" ht="11.25">
      <c r="A94" s="21"/>
      <c r="B94" s="21" t="s">
        <v>40</v>
      </c>
      <c r="C94" s="36">
        <v>57</v>
      </c>
      <c r="D94" s="16">
        <v>73.06</v>
      </c>
      <c r="E94" s="16">
        <v>94.06</v>
      </c>
      <c r="F94" s="16">
        <v>101.03</v>
      </c>
      <c r="G94" s="16">
        <v>88.92</v>
      </c>
      <c r="H94" s="16">
        <v>68.58</v>
      </c>
      <c r="I94" s="16">
        <v>53.68</v>
      </c>
      <c r="J94" s="16">
        <v>30.28</v>
      </c>
      <c r="K94" s="16">
        <v>38.83</v>
      </c>
      <c r="L94" s="16">
        <v>60.25</v>
      </c>
      <c r="M94" s="16">
        <v>156.79</v>
      </c>
      <c r="N94" s="16">
        <v>112.69</v>
      </c>
      <c r="O94" s="16">
        <v>78.84</v>
      </c>
      <c r="P94" s="82">
        <v>101.75</v>
      </c>
      <c r="Q94" s="69">
        <v>120.55</v>
      </c>
      <c r="R94" s="40">
        <f t="shared" si="15"/>
        <v>0.9744222701645578</v>
      </c>
      <c r="S94" s="40">
        <f t="shared" si="16"/>
        <v>0.4232449243456686</v>
      </c>
      <c r="T94" s="40">
        <f t="shared" si="14"/>
        <v>1.0359581904289665</v>
      </c>
    </row>
    <row r="95" spans="1:20" s="7" customFormat="1" ht="11.25">
      <c r="A95" s="21"/>
      <c r="B95" s="21" t="s">
        <v>45</v>
      </c>
      <c r="C95" s="3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>
        <v>3.25</v>
      </c>
      <c r="P95" s="82">
        <v>13.92</v>
      </c>
      <c r="Q95" s="69">
        <v>12.33</v>
      </c>
      <c r="R95" s="40">
        <f t="shared" si="15"/>
        <v>0</v>
      </c>
      <c r="S95" s="40">
        <f t="shared" si="16"/>
        <v>0</v>
      </c>
      <c r="T95" s="40">
        <f t="shared" si="14"/>
        <v>0.105959058382324</v>
      </c>
    </row>
    <row r="96" spans="1:20" s="7" customFormat="1" ht="11.25">
      <c r="A96" s="21"/>
      <c r="B96" s="21" t="s">
        <v>6</v>
      </c>
      <c r="C96" s="36">
        <v>871.78</v>
      </c>
      <c r="D96" s="16">
        <v>868.92</v>
      </c>
      <c r="E96" s="16">
        <v>856.19</v>
      </c>
      <c r="F96" s="16">
        <v>867.36</v>
      </c>
      <c r="G96" s="16">
        <v>924.96</v>
      </c>
      <c r="H96" s="16">
        <v>1003.65</v>
      </c>
      <c r="I96" s="16">
        <v>1037.67</v>
      </c>
      <c r="J96" s="16">
        <v>1036.4</v>
      </c>
      <c r="K96" s="16">
        <v>998.35</v>
      </c>
      <c r="L96" s="16">
        <v>1006.08</v>
      </c>
      <c r="M96" s="16">
        <v>1084.83</v>
      </c>
      <c r="N96" s="16">
        <v>1067.13</v>
      </c>
      <c r="O96" s="16">
        <v>1045.5</v>
      </c>
      <c r="P96" s="82">
        <v>1059.92</v>
      </c>
      <c r="Q96" s="69">
        <v>1071.08</v>
      </c>
      <c r="R96" s="40">
        <f t="shared" si="15"/>
        <v>14.903190292702776</v>
      </c>
      <c r="S96" s="40">
        <f t="shared" si="16"/>
        <v>14.486494042003006</v>
      </c>
      <c r="T96" s="40">
        <f t="shared" si="14"/>
        <v>9.204430515177583</v>
      </c>
    </row>
    <row r="97" spans="1:20" s="7" customFormat="1" ht="11.25">
      <c r="A97" s="21"/>
      <c r="B97" s="21" t="s">
        <v>41</v>
      </c>
      <c r="C97" s="36"/>
      <c r="D97" s="16"/>
      <c r="E97" s="16"/>
      <c r="F97" s="16">
        <v>1</v>
      </c>
      <c r="G97" s="16">
        <v>2.67</v>
      </c>
      <c r="H97" s="16">
        <v>0.08</v>
      </c>
      <c r="I97" s="16">
        <v>0.58</v>
      </c>
      <c r="J97" s="16">
        <v>0.47</v>
      </c>
      <c r="K97" s="16">
        <v>1.39</v>
      </c>
      <c r="L97" s="16">
        <v>2.01</v>
      </c>
      <c r="M97" s="16">
        <v>3.75</v>
      </c>
      <c r="N97" s="16">
        <v>4</v>
      </c>
      <c r="O97" s="16">
        <v>3.36</v>
      </c>
      <c r="P97" s="82">
        <v>5.57</v>
      </c>
      <c r="Q97" s="69">
        <v>2.58</v>
      </c>
      <c r="R97" s="40">
        <f t="shared" si="15"/>
        <v>0</v>
      </c>
      <c r="S97" s="40">
        <f t="shared" si="16"/>
        <v>0.006569521613027221</v>
      </c>
      <c r="T97" s="40">
        <f t="shared" si="14"/>
        <v>0.02217148180262741</v>
      </c>
    </row>
    <row r="98" spans="1:20" s="7" customFormat="1" ht="11.25">
      <c r="A98" s="21"/>
      <c r="B98" s="21" t="s">
        <v>15</v>
      </c>
      <c r="C98" s="36">
        <v>3.42</v>
      </c>
      <c r="D98" s="16">
        <v>0.92</v>
      </c>
      <c r="E98" s="16">
        <v>3.42</v>
      </c>
      <c r="F98" s="16">
        <v>3.33</v>
      </c>
      <c r="G98" s="16">
        <v>2.42</v>
      </c>
      <c r="H98" s="16">
        <v>5.83</v>
      </c>
      <c r="I98" s="16">
        <v>2.83</v>
      </c>
      <c r="J98" s="16">
        <v>1.58</v>
      </c>
      <c r="K98" s="16">
        <v>1.08</v>
      </c>
      <c r="L98" s="16">
        <v>4.42</v>
      </c>
      <c r="M98" s="16">
        <v>5.58</v>
      </c>
      <c r="N98" s="16">
        <v>3.75</v>
      </c>
      <c r="O98" s="16">
        <v>1.5</v>
      </c>
      <c r="P98" s="82">
        <v>1.83</v>
      </c>
      <c r="Q98" s="69">
        <v>3.67</v>
      </c>
      <c r="R98" s="40">
        <f t="shared" si="15"/>
        <v>0.05846533620987347</v>
      </c>
      <c r="S98" s="40">
        <f t="shared" si="16"/>
        <v>0.022084774784219167</v>
      </c>
      <c r="T98" s="40">
        <f t="shared" si="14"/>
        <v>0.031538503184357594</v>
      </c>
    </row>
    <row r="99" spans="1:20" s="7" customFormat="1" ht="11.25">
      <c r="A99" s="21"/>
      <c r="B99" s="21" t="s">
        <v>9</v>
      </c>
      <c r="C99" s="36"/>
      <c r="D99" s="16"/>
      <c r="E99" s="16"/>
      <c r="F99" s="16"/>
      <c r="G99" s="16">
        <v>6.25</v>
      </c>
      <c r="H99" s="16">
        <v>36.58</v>
      </c>
      <c r="I99" s="16">
        <v>109.75</v>
      </c>
      <c r="J99" s="16">
        <v>143.15</v>
      </c>
      <c r="K99" s="16">
        <v>138.35</v>
      </c>
      <c r="L99" s="16">
        <v>192.89</v>
      </c>
      <c r="M99" s="16">
        <v>250.16</v>
      </c>
      <c r="N99" s="16">
        <v>175.29</v>
      </c>
      <c r="O99" s="16">
        <v>154.83</v>
      </c>
      <c r="P99" s="82">
        <v>248.38</v>
      </c>
      <c r="Q99" s="69">
        <v>422.35</v>
      </c>
      <c r="R99" s="40">
        <f t="shared" si="15"/>
        <v>0</v>
      </c>
      <c r="S99" s="40">
        <f t="shared" si="16"/>
        <v>2.000908550861376</v>
      </c>
      <c r="T99" s="40">
        <f t="shared" si="14"/>
        <v>3.6295059454804983</v>
      </c>
    </row>
    <row r="100" spans="1:20" s="8" customFormat="1" ht="11.25">
      <c r="A100" s="21"/>
      <c r="B100" s="21" t="s">
        <v>42</v>
      </c>
      <c r="C100" s="36">
        <v>34.3</v>
      </c>
      <c r="D100" s="16">
        <v>48.48</v>
      </c>
      <c r="E100" s="16">
        <v>39.44</v>
      </c>
      <c r="F100" s="16">
        <v>35.58</v>
      </c>
      <c r="G100" s="16">
        <v>17</v>
      </c>
      <c r="H100" s="16">
        <v>2.4</v>
      </c>
      <c r="I100" s="16"/>
      <c r="J100" s="16"/>
      <c r="K100" s="16"/>
      <c r="L100" s="16"/>
      <c r="M100" s="16"/>
      <c r="N100" s="16"/>
      <c r="O100" s="16"/>
      <c r="P100" s="82"/>
      <c r="Q100" s="69"/>
      <c r="R100" s="40">
        <f t="shared" si="15"/>
        <v>0.5863628748534093</v>
      </c>
      <c r="S100" s="40">
        <f t="shared" si="16"/>
        <v>0</v>
      </c>
      <c r="T100" s="40">
        <f t="shared" si="14"/>
        <v>0</v>
      </c>
    </row>
    <row r="101" spans="1:20" s="7" customFormat="1" ht="11.25">
      <c r="A101" s="21"/>
      <c r="B101" s="21" t="s">
        <v>12</v>
      </c>
      <c r="C101" s="36"/>
      <c r="D101" s="16"/>
      <c r="E101" s="16"/>
      <c r="F101" s="16"/>
      <c r="G101" s="16"/>
      <c r="H101" s="16"/>
      <c r="I101" s="16">
        <v>2.08</v>
      </c>
      <c r="J101" s="16">
        <v>4</v>
      </c>
      <c r="K101" s="16">
        <v>4.17</v>
      </c>
      <c r="L101" s="16">
        <v>8.42</v>
      </c>
      <c r="M101" s="16">
        <v>6.83</v>
      </c>
      <c r="N101" s="16">
        <v>4.33</v>
      </c>
      <c r="O101" s="16">
        <v>3.17</v>
      </c>
      <c r="P101" s="82">
        <v>13.33</v>
      </c>
      <c r="Q101" s="69">
        <v>13.5</v>
      </c>
      <c r="R101" s="40">
        <f t="shared" si="15"/>
        <v>0</v>
      </c>
      <c r="S101" s="40">
        <f t="shared" si="16"/>
        <v>0.055910822238529535</v>
      </c>
      <c r="T101" s="40">
        <f t="shared" si="14"/>
        <v>0.11601356757188759</v>
      </c>
    </row>
    <row r="102" spans="1:20" s="7" customFormat="1" ht="11.25">
      <c r="A102" s="21"/>
      <c r="B102" s="21" t="s">
        <v>33</v>
      </c>
      <c r="C102" s="36"/>
      <c r="D102" s="16"/>
      <c r="E102" s="16"/>
      <c r="F102" s="16"/>
      <c r="G102" s="16"/>
      <c r="H102" s="16"/>
      <c r="I102" s="16"/>
      <c r="J102" s="16"/>
      <c r="K102" s="16"/>
      <c r="L102" s="16"/>
      <c r="M102" s="16">
        <v>83.17</v>
      </c>
      <c r="N102" s="16">
        <v>51.17</v>
      </c>
      <c r="O102" s="16">
        <v>60.92</v>
      </c>
      <c r="P102" s="82">
        <v>76.58</v>
      </c>
      <c r="Q102" s="69">
        <v>100</v>
      </c>
      <c r="R102" s="40">
        <f t="shared" si="15"/>
        <v>0</v>
      </c>
      <c r="S102" s="40">
        <f t="shared" si="16"/>
        <v>0</v>
      </c>
      <c r="T102" s="40">
        <f t="shared" si="14"/>
        <v>0.8593597597917599</v>
      </c>
    </row>
    <row r="103" spans="1:20" s="7" customFormat="1" ht="11.25">
      <c r="A103" s="21"/>
      <c r="B103" s="21" t="s">
        <v>3</v>
      </c>
      <c r="C103" s="36">
        <v>2769.5</v>
      </c>
      <c r="D103" s="16">
        <v>2778.92</v>
      </c>
      <c r="E103" s="16">
        <v>2669.92</v>
      </c>
      <c r="F103" s="16">
        <v>2797.17</v>
      </c>
      <c r="G103" s="16">
        <v>2858</v>
      </c>
      <c r="H103" s="16">
        <v>2918</v>
      </c>
      <c r="I103" s="16">
        <v>2982</v>
      </c>
      <c r="J103" s="16">
        <v>3145.67</v>
      </c>
      <c r="K103" s="16">
        <v>3468.67</v>
      </c>
      <c r="L103" s="16">
        <v>3808.69</v>
      </c>
      <c r="M103" s="16">
        <v>3940.92</v>
      </c>
      <c r="N103" s="16">
        <v>3988.05</v>
      </c>
      <c r="O103" s="16">
        <v>3528.08</v>
      </c>
      <c r="P103" s="82">
        <v>3532.75</v>
      </c>
      <c r="Q103" s="69">
        <v>4647.17</v>
      </c>
      <c r="R103" s="40">
        <f t="shared" si="15"/>
        <v>47.34495574071479</v>
      </c>
      <c r="S103" s="40">
        <f t="shared" si="16"/>
        <v>43.969249047768805</v>
      </c>
      <c r="T103" s="40">
        <f t="shared" si="14"/>
        <v>39.93590894911473</v>
      </c>
    </row>
    <row r="104" spans="1:20" s="7" customFormat="1" ht="11.25">
      <c r="A104" s="21"/>
      <c r="B104" s="21" t="s">
        <v>32</v>
      </c>
      <c r="C104" s="36"/>
      <c r="D104" s="16"/>
      <c r="E104" s="16"/>
      <c r="F104" s="16"/>
      <c r="G104" s="16"/>
      <c r="H104" s="16"/>
      <c r="I104" s="16"/>
      <c r="J104" s="16"/>
      <c r="K104" s="16">
        <v>3.33</v>
      </c>
      <c r="L104" s="16">
        <v>158.58</v>
      </c>
      <c r="M104" s="16">
        <v>836</v>
      </c>
      <c r="N104" s="16">
        <v>952.83</v>
      </c>
      <c r="O104" s="16">
        <v>995.17</v>
      </c>
      <c r="P104" s="82">
        <v>920.25</v>
      </c>
      <c r="Q104" s="69">
        <v>997.83</v>
      </c>
      <c r="R104" s="40">
        <f t="shared" si="15"/>
        <v>0</v>
      </c>
      <c r="S104" s="40">
        <f t="shared" si="16"/>
        <v>0</v>
      </c>
      <c r="T104" s="40">
        <f t="shared" si="14"/>
        <v>8.574949491130118</v>
      </c>
    </row>
    <row r="105" spans="1:20" s="7" customFormat="1" ht="11.25">
      <c r="A105" s="21"/>
      <c r="B105" s="16" t="s">
        <v>37</v>
      </c>
      <c r="C105" s="36">
        <v>32.5</v>
      </c>
      <c r="D105" s="16">
        <v>12.33</v>
      </c>
      <c r="E105" s="16">
        <v>29.58</v>
      </c>
      <c r="F105" s="16">
        <v>35.75</v>
      </c>
      <c r="G105" s="16">
        <v>45.58</v>
      </c>
      <c r="H105" s="16">
        <v>93.55</v>
      </c>
      <c r="I105" s="16">
        <v>105.25</v>
      </c>
      <c r="J105" s="40">
        <v>72.58</v>
      </c>
      <c r="K105" s="16">
        <v>80.08</v>
      </c>
      <c r="L105" s="16">
        <v>210.92</v>
      </c>
      <c r="M105" s="16">
        <v>300.75</v>
      </c>
      <c r="N105" s="16">
        <v>286.1</v>
      </c>
      <c r="O105" s="16">
        <v>170.92</v>
      </c>
      <c r="P105" s="82">
        <v>286.17</v>
      </c>
      <c r="Q105" s="69">
        <v>353.17</v>
      </c>
      <c r="R105" s="40">
        <f t="shared" si="15"/>
        <v>0.5555916452692654</v>
      </c>
      <c r="S105" s="40">
        <f t="shared" si="16"/>
        <v>1.0145018695181185</v>
      </c>
      <c r="T105" s="40">
        <f t="shared" si="14"/>
        <v>3.035000863656559</v>
      </c>
    </row>
    <row r="106" spans="1:20" s="7" customFormat="1" ht="11.25">
      <c r="A106" s="21"/>
      <c r="B106" s="16" t="s">
        <v>5</v>
      </c>
      <c r="C106" s="36">
        <v>955.53</v>
      </c>
      <c r="D106" s="16">
        <v>929.83</v>
      </c>
      <c r="E106" s="16">
        <v>944.92</v>
      </c>
      <c r="F106" s="16">
        <v>1025.25</v>
      </c>
      <c r="G106" s="16">
        <v>1119.08</v>
      </c>
      <c r="H106" s="16">
        <v>1266.57</v>
      </c>
      <c r="I106" s="16">
        <v>1302.5</v>
      </c>
      <c r="J106" s="40">
        <v>1264.7</v>
      </c>
      <c r="K106" s="16">
        <v>1277.83</v>
      </c>
      <c r="L106" s="16">
        <v>1281.67</v>
      </c>
      <c r="M106" s="16">
        <v>1348.67</v>
      </c>
      <c r="N106" s="16">
        <v>1342.5</v>
      </c>
      <c r="O106" s="16">
        <v>1324.25</v>
      </c>
      <c r="P106" s="82">
        <v>1360.58</v>
      </c>
      <c r="Q106" s="69">
        <v>1366.17</v>
      </c>
      <c r="R106" s="40">
        <f t="shared" si="15"/>
        <v>16.334907224742807</v>
      </c>
      <c r="S106" s="40">
        <f t="shared" si="16"/>
        <v>17.677604221267078</v>
      </c>
      <c r="T106" s="40">
        <f t="shared" si="14"/>
        <v>11.740315230347088</v>
      </c>
    </row>
    <row r="107" spans="1:20" s="7" customFormat="1" ht="11.25">
      <c r="A107" s="21"/>
      <c r="B107" s="16" t="s">
        <v>13</v>
      </c>
      <c r="C107" s="36">
        <v>16.74</v>
      </c>
      <c r="D107" s="16">
        <v>17.17</v>
      </c>
      <c r="E107" s="16">
        <v>14.08</v>
      </c>
      <c r="F107" s="16">
        <v>13.33</v>
      </c>
      <c r="G107" s="16">
        <v>14</v>
      </c>
      <c r="H107" s="16">
        <v>7.83</v>
      </c>
      <c r="I107" s="16">
        <v>5.63</v>
      </c>
      <c r="J107" s="40">
        <v>3.6</v>
      </c>
      <c r="K107" s="16">
        <v>7.49</v>
      </c>
      <c r="L107" s="16">
        <v>9.79</v>
      </c>
      <c r="M107" s="16">
        <v>11.29</v>
      </c>
      <c r="N107" s="16">
        <v>10.75</v>
      </c>
      <c r="O107" s="16">
        <v>5.58</v>
      </c>
      <c r="P107" s="82">
        <v>3</v>
      </c>
      <c r="Q107" s="69">
        <v>4.25</v>
      </c>
      <c r="R107" s="40">
        <f t="shared" si="15"/>
        <v>0.28617243513253854</v>
      </c>
      <c r="S107" s="40">
        <f t="shared" si="16"/>
        <v>0.05031974001467658</v>
      </c>
      <c r="T107" s="40">
        <f t="shared" si="14"/>
        <v>0.0365227897911498</v>
      </c>
    </row>
    <row r="108" spans="1:20" s="7" customFormat="1" ht="11.25">
      <c r="A108" s="21"/>
      <c r="B108" s="16" t="s">
        <v>43</v>
      </c>
      <c r="C108" s="36"/>
      <c r="D108" s="16"/>
      <c r="E108" s="16"/>
      <c r="F108" s="16"/>
      <c r="G108" s="16"/>
      <c r="H108" s="16"/>
      <c r="I108" s="16"/>
      <c r="J108" s="40"/>
      <c r="K108" s="16"/>
      <c r="L108" s="16"/>
      <c r="M108" s="16"/>
      <c r="N108" s="16"/>
      <c r="O108" s="16">
        <v>0.75</v>
      </c>
      <c r="P108" s="82">
        <v>0.25</v>
      </c>
      <c r="Q108" s="69"/>
      <c r="R108" s="40">
        <f t="shared" si="15"/>
        <v>0</v>
      </c>
      <c r="S108" s="40">
        <f t="shared" si="16"/>
        <v>0</v>
      </c>
      <c r="T108" s="40">
        <f t="shared" si="14"/>
        <v>0</v>
      </c>
    </row>
    <row r="109" spans="1:20" s="7" customFormat="1" ht="11.25">
      <c r="A109" s="21"/>
      <c r="B109" s="21" t="s">
        <v>8</v>
      </c>
      <c r="C109" s="36">
        <v>8.08</v>
      </c>
      <c r="D109" s="16">
        <v>7.25</v>
      </c>
      <c r="E109" s="16">
        <v>8.08</v>
      </c>
      <c r="F109" s="16">
        <v>24.17</v>
      </c>
      <c r="G109" s="16">
        <v>48.15</v>
      </c>
      <c r="H109" s="16">
        <v>69.9</v>
      </c>
      <c r="I109" s="16">
        <v>72.19</v>
      </c>
      <c r="J109" s="40">
        <v>82.84</v>
      </c>
      <c r="K109" s="16">
        <v>86.27</v>
      </c>
      <c r="L109" s="16">
        <v>89.92</v>
      </c>
      <c r="M109" s="16">
        <v>96.87</v>
      </c>
      <c r="N109" s="16">
        <v>108.8</v>
      </c>
      <c r="O109" s="16">
        <v>113.01</v>
      </c>
      <c r="P109" s="82">
        <v>110.6</v>
      </c>
      <c r="Q109" s="69">
        <v>103</v>
      </c>
      <c r="R109" s="40">
        <f t="shared" si="15"/>
        <v>0.13812863057771277</v>
      </c>
      <c r="S109" s="40">
        <f t="shared" si="16"/>
        <v>1.1579131285599467</v>
      </c>
      <c r="T109" s="40">
        <f t="shared" si="14"/>
        <v>0.8851405525855127</v>
      </c>
    </row>
    <row r="110" spans="1:20" s="7" customFormat="1" ht="11.25">
      <c r="A110" s="21"/>
      <c r="B110" s="16" t="s">
        <v>44</v>
      </c>
      <c r="C110" s="36"/>
      <c r="D110" s="16"/>
      <c r="E110" s="16"/>
      <c r="F110" s="16"/>
      <c r="G110" s="16"/>
      <c r="H110" s="16">
        <v>2.92</v>
      </c>
      <c r="I110" s="16">
        <v>6</v>
      </c>
      <c r="J110" s="40">
        <v>5.58</v>
      </c>
      <c r="K110" s="16">
        <v>5.42</v>
      </c>
      <c r="L110" s="16">
        <v>10.83</v>
      </c>
      <c r="M110" s="16">
        <v>12</v>
      </c>
      <c r="N110" s="16">
        <v>11.58</v>
      </c>
      <c r="O110" s="16">
        <v>2.67</v>
      </c>
      <c r="P110" s="82">
        <v>0.08</v>
      </c>
      <c r="Q110" s="69"/>
      <c r="R110" s="40">
        <f t="shared" si="15"/>
        <v>0</v>
      </c>
      <c r="S110" s="40">
        <f t="shared" si="16"/>
        <v>0.0779955970227487</v>
      </c>
      <c r="T110" s="40">
        <f t="shared" si="14"/>
        <v>0</v>
      </c>
    </row>
    <row r="111" spans="1:20" s="7" customFormat="1" ht="11.25">
      <c r="A111" s="21"/>
      <c r="B111" s="16" t="s">
        <v>4</v>
      </c>
      <c r="C111" s="36">
        <v>866.98</v>
      </c>
      <c r="D111" s="16">
        <v>873.29</v>
      </c>
      <c r="E111" s="16">
        <v>913.2</v>
      </c>
      <c r="F111" s="16">
        <v>989.1</v>
      </c>
      <c r="G111" s="16">
        <v>1035.5</v>
      </c>
      <c r="H111" s="40">
        <v>1068.71</v>
      </c>
      <c r="I111" s="16">
        <v>1142.68</v>
      </c>
      <c r="J111" s="40">
        <v>1164.43</v>
      </c>
      <c r="K111" s="16">
        <v>1299.06</v>
      </c>
      <c r="L111" s="16">
        <v>1464.79</v>
      </c>
      <c r="M111" s="16">
        <v>1569.5</v>
      </c>
      <c r="N111" s="16">
        <v>1581.17</v>
      </c>
      <c r="O111" s="16">
        <v>1640.92</v>
      </c>
      <c r="P111" s="82">
        <v>1670.5</v>
      </c>
      <c r="Q111" s="69">
        <v>1679.92</v>
      </c>
      <c r="R111" s="40">
        <f t="shared" si="15"/>
        <v>14.821133680478393</v>
      </c>
      <c r="S111" s="40">
        <f t="shared" si="16"/>
        <v>16.27605968480274</v>
      </c>
      <c r="T111" s="40">
        <f t="shared" si="14"/>
        <v>14.436556476693735</v>
      </c>
    </row>
    <row r="112" spans="1:20" s="7" customFormat="1" ht="11.25">
      <c r="A112" s="20" t="s">
        <v>20</v>
      </c>
      <c r="B112" s="20"/>
      <c r="C112" s="37">
        <f aca="true" t="shared" si="17" ref="C112:R112">SUM(C113:C137)</f>
        <v>3187.1499999999996</v>
      </c>
      <c r="D112" s="18">
        <f t="shared" si="17"/>
        <v>3184.75</v>
      </c>
      <c r="E112" s="18">
        <f t="shared" si="17"/>
        <v>3132.45</v>
      </c>
      <c r="F112" s="18">
        <f t="shared" si="17"/>
        <v>3303.76</v>
      </c>
      <c r="G112" s="18">
        <f t="shared" si="17"/>
        <v>3310.95</v>
      </c>
      <c r="H112" s="18">
        <f t="shared" si="17"/>
        <v>3639.39</v>
      </c>
      <c r="I112" s="18">
        <f t="shared" si="17"/>
        <v>3733.33</v>
      </c>
      <c r="J112" s="18">
        <f t="shared" si="17"/>
        <v>3686.63</v>
      </c>
      <c r="K112" s="18">
        <f t="shared" si="17"/>
        <v>3925.3</v>
      </c>
      <c r="L112" s="18">
        <f t="shared" si="17"/>
        <v>4390</v>
      </c>
      <c r="M112" s="18">
        <f t="shared" si="17"/>
        <v>5147.98</v>
      </c>
      <c r="N112" s="18">
        <f t="shared" si="17"/>
        <v>5580.009999999999</v>
      </c>
      <c r="O112" s="18">
        <f t="shared" si="17"/>
        <v>6544.7699999999995</v>
      </c>
      <c r="P112" s="18">
        <f t="shared" si="17"/>
        <v>7120.110000000001</v>
      </c>
      <c r="Q112" s="19">
        <f>SUM(Q113:Q137)</f>
        <v>7094.78</v>
      </c>
      <c r="R112" s="18">
        <f t="shared" si="17"/>
        <v>100.00000000000001</v>
      </c>
      <c r="S112" s="18">
        <f>SUM(S113:S137)</f>
        <v>99.99999999999999</v>
      </c>
      <c r="T112" s="18">
        <f>SUM(T113:T137)</f>
        <v>99.99999999999999</v>
      </c>
    </row>
    <row r="113" spans="1:20" s="7" customFormat="1" ht="11.25">
      <c r="A113" s="21"/>
      <c r="B113" s="21" t="s">
        <v>39</v>
      </c>
      <c r="C113" s="36">
        <v>2</v>
      </c>
      <c r="D113" s="16">
        <v>2.67</v>
      </c>
      <c r="E113" s="16">
        <v>2.5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4"/>
      <c r="Q113" s="81"/>
      <c r="R113" s="40">
        <f>+C113*100/$C$112</f>
        <v>0.06275198845363412</v>
      </c>
      <c r="S113" s="40">
        <f>+J113*100/$J$112</f>
        <v>0</v>
      </c>
      <c r="T113" s="40">
        <f aca="true" t="shared" si="18" ref="T113:T137">+Q113*100/Q$112</f>
        <v>0</v>
      </c>
    </row>
    <row r="114" spans="1:27" s="7" customFormat="1" ht="11.25">
      <c r="A114" s="21"/>
      <c r="B114" s="21" t="s">
        <v>34</v>
      </c>
      <c r="C114" s="36"/>
      <c r="D114" s="16"/>
      <c r="E114" s="16"/>
      <c r="F114" s="16"/>
      <c r="G114" s="16"/>
      <c r="H114" s="16"/>
      <c r="I114" s="16"/>
      <c r="J114" s="16"/>
      <c r="K114" s="16"/>
      <c r="L114" s="16"/>
      <c r="M114" s="16">
        <v>54.17</v>
      </c>
      <c r="N114" s="16">
        <v>16.67</v>
      </c>
      <c r="O114" s="16">
        <v>49</v>
      </c>
      <c r="P114" s="82">
        <v>62.25</v>
      </c>
      <c r="Q114" s="69">
        <v>2.08</v>
      </c>
      <c r="R114" s="40">
        <f aca="true" t="shared" si="19" ref="R114:R137">+C114*100/$C$112</f>
        <v>0</v>
      </c>
      <c r="S114" s="40">
        <f aca="true" t="shared" si="20" ref="S114:S137">+J114*100/$J$112</f>
        <v>0</v>
      </c>
      <c r="T114" s="40">
        <f t="shared" si="18"/>
        <v>0.029317329078561986</v>
      </c>
      <c r="U114" s="46"/>
      <c r="V114" s="47"/>
      <c r="W114" s="47"/>
      <c r="X114" s="47"/>
      <c r="Y114" s="47"/>
      <c r="Z114" s="47"/>
      <c r="AA114" s="47"/>
    </row>
    <row r="115" spans="1:20" s="7" customFormat="1" ht="11.25">
      <c r="A115" s="21"/>
      <c r="B115" s="21" t="s">
        <v>7</v>
      </c>
      <c r="C115" s="36">
        <v>121.96</v>
      </c>
      <c r="D115" s="16">
        <v>123.83</v>
      </c>
      <c r="E115" s="16">
        <v>132.3</v>
      </c>
      <c r="F115" s="16">
        <v>128</v>
      </c>
      <c r="G115" s="16">
        <v>100.25</v>
      </c>
      <c r="H115" s="16">
        <v>92.25</v>
      </c>
      <c r="I115" s="16">
        <v>114.52</v>
      </c>
      <c r="J115" s="16">
        <v>110.5</v>
      </c>
      <c r="K115" s="16">
        <v>123.25</v>
      </c>
      <c r="L115" s="16">
        <v>111.41</v>
      </c>
      <c r="M115" s="16">
        <v>98</v>
      </c>
      <c r="N115" s="16">
        <v>86.92</v>
      </c>
      <c r="O115" s="16">
        <v>42.75</v>
      </c>
      <c r="P115" s="82">
        <v>75.42</v>
      </c>
      <c r="Q115" s="69">
        <v>108.58</v>
      </c>
      <c r="R115" s="40">
        <f t="shared" si="19"/>
        <v>3.8266162559026093</v>
      </c>
      <c r="S115" s="40">
        <f t="shared" si="20"/>
        <v>2.9973173331741996</v>
      </c>
      <c r="T115" s="40">
        <f t="shared" si="18"/>
        <v>1.530420957379933</v>
      </c>
    </row>
    <row r="116" spans="1:20" s="7" customFormat="1" ht="11.25">
      <c r="A116" s="21"/>
      <c r="B116" s="21" t="s">
        <v>10</v>
      </c>
      <c r="C116" s="36"/>
      <c r="D116" s="16"/>
      <c r="E116" s="16"/>
      <c r="F116" s="16"/>
      <c r="G116" s="16"/>
      <c r="H116" s="16">
        <v>13.67</v>
      </c>
      <c r="I116" s="16">
        <v>33.33</v>
      </c>
      <c r="J116" s="16">
        <v>34.08</v>
      </c>
      <c r="K116" s="16">
        <v>20.75</v>
      </c>
      <c r="L116" s="16">
        <v>34.58</v>
      </c>
      <c r="M116" s="16">
        <v>123</v>
      </c>
      <c r="N116" s="16">
        <v>84.83</v>
      </c>
      <c r="O116" s="16">
        <v>155.42</v>
      </c>
      <c r="P116" s="82">
        <v>263.83</v>
      </c>
      <c r="Q116" s="69">
        <v>270.25</v>
      </c>
      <c r="R116" s="40">
        <f t="shared" si="19"/>
        <v>0</v>
      </c>
      <c r="S116" s="40">
        <f t="shared" si="20"/>
        <v>0.9244214906296536</v>
      </c>
      <c r="T116" s="40">
        <f t="shared" si="18"/>
        <v>3.809138549750662</v>
      </c>
    </row>
    <row r="117" spans="1:20" s="7" customFormat="1" ht="11.25">
      <c r="A117" s="21"/>
      <c r="B117" s="21" t="s">
        <v>36</v>
      </c>
      <c r="C117" s="3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82">
        <v>0.42</v>
      </c>
      <c r="Q117" s="69">
        <v>1</v>
      </c>
      <c r="R117" s="40">
        <f t="shared" si="19"/>
        <v>0</v>
      </c>
      <c r="S117" s="40">
        <f t="shared" si="20"/>
        <v>0</v>
      </c>
      <c r="T117" s="40">
        <f t="shared" si="18"/>
        <v>0.014094869749308648</v>
      </c>
    </row>
    <row r="118" spans="1:20" s="7" customFormat="1" ht="11.25">
      <c r="A118" s="21"/>
      <c r="B118" s="21" t="s">
        <v>11</v>
      </c>
      <c r="C118" s="36">
        <v>3.5</v>
      </c>
      <c r="D118" s="16">
        <v>3.42</v>
      </c>
      <c r="E118" s="16">
        <v>5.17</v>
      </c>
      <c r="F118" s="16">
        <v>8.67</v>
      </c>
      <c r="G118" s="16">
        <v>5.42</v>
      </c>
      <c r="H118" s="16">
        <v>3.67</v>
      </c>
      <c r="I118" s="16">
        <v>1.08</v>
      </c>
      <c r="J118" s="16">
        <v>4.25</v>
      </c>
      <c r="K118" s="16">
        <v>1.33</v>
      </c>
      <c r="L118" s="16">
        <v>0.92</v>
      </c>
      <c r="M118" s="16"/>
      <c r="N118" s="16"/>
      <c r="O118" s="16"/>
      <c r="P118" s="82">
        <v>0.5</v>
      </c>
      <c r="Q118" s="69">
        <v>3.42</v>
      </c>
      <c r="R118" s="40">
        <f t="shared" si="19"/>
        <v>0.10981597979385974</v>
      </c>
      <c r="S118" s="40">
        <f t="shared" si="20"/>
        <v>0.11528143589131537</v>
      </c>
      <c r="T118" s="40">
        <f t="shared" si="18"/>
        <v>0.048204454542635576</v>
      </c>
    </row>
    <row r="119" spans="1:20" s="7" customFormat="1" ht="11.25">
      <c r="A119" s="21"/>
      <c r="B119" s="21" t="s">
        <v>40</v>
      </c>
      <c r="C119" s="36">
        <v>238.94</v>
      </c>
      <c r="D119" s="16">
        <v>240.17</v>
      </c>
      <c r="E119" s="16">
        <v>231.54</v>
      </c>
      <c r="F119" s="16">
        <v>185.83</v>
      </c>
      <c r="G119" s="16">
        <v>134.44</v>
      </c>
      <c r="H119" s="16">
        <v>203.65</v>
      </c>
      <c r="I119" s="16">
        <v>136.17</v>
      </c>
      <c r="J119" s="16">
        <v>99.43</v>
      </c>
      <c r="K119" s="16">
        <v>88.21</v>
      </c>
      <c r="L119" s="16">
        <v>106.03</v>
      </c>
      <c r="M119" s="16">
        <v>145.45</v>
      </c>
      <c r="N119" s="16">
        <v>166.13</v>
      </c>
      <c r="O119" s="16">
        <v>287.98</v>
      </c>
      <c r="P119" s="82">
        <v>330.67</v>
      </c>
      <c r="Q119" s="69">
        <v>259.83</v>
      </c>
      <c r="R119" s="40">
        <f t="shared" si="19"/>
        <v>7.49698006055567</v>
      </c>
      <c r="S119" s="40">
        <f t="shared" si="20"/>
        <v>2.697043098981997</v>
      </c>
      <c r="T119" s="40">
        <f t="shared" si="18"/>
        <v>3.6622700069628658</v>
      </c>
    </row>
    <row r="120" spans="1:20" s="7" customFormat="1" ht="11.25">
      <c r="A120" s="21"/>
      <c r="B120" s="21" t="s">
        <v>45</v>
      </c>
      <c r="C120" s="3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>
        <v>6.58</v>
      </c>
      <c r="P120" s="82">
        <v>33.58</v>
      </c>
      <c r="Q120" s="69">
        <v>32.25</v>
      </c>
      <c r="R120" s="40">
        <f t="shared" si="19"/>
        <v>0</v>
      </c>
      <c r="S120" s="40">
        <f t="shared" si="20"/>
        <v>0</v>
      </c>
      <c r="T120" s="40">
        <f t="shared" si="18"/>
        <v>0.4545595494152039</v>
      </c>
    </row>
    <row r="121" spans="1:20" s="7" customFormat="1" ht="11.25">
      <c r="A121" s="21"/>
      <c r="B121" s="21" t="s">
        <v>6</v>
      </c>
      <c r="C121" s="36">
        <v>269.42</v>
      </c>
      <c r="D121" s="16">
        <v>250.42</v>
      </c>
      <c r="E121" s="16">
        <v>236.33</v>
      </c>
      <c r="F121" s="16">
        <v>243.5</v>
      </c>
      <c r="G121" s="16">
        <v>274.53</v>
      </c>
      <c r="H121" s="16">
        <v>303.94</v>
      </c>
      <c r="I121" s="16">
        <v>319.08</v>
      </c>
      <c r="J121" s="16">
        <v>322.81</v>
      </c>
      <c r="K121" s="16">
        <v>329.08</v>
      </c>
      <c r="L121" s="16">
        <v>319.08</v>
      </c>
      <c r="M121" s="16">
        <v>354.67</v>
      </c>
      <c r="N121" s="16">
        <v>347.5</v>
      </c>
      <c r="O121" s="16">
        <v>327.58</v>
      </c>
      <c r="P121" s="82">
        <v>335.5</v>
      </c>
      <c r="Q121" s="69">
        <v>344.75</v>
      </c>
      <c r="R121" s="40">
        <f t="shared" si="19"/>
        <v>8.453320364589054</v>
      </c>
      <c r="S121" s="40">
        <f t="shared" si="20"/>
        <v>8.756235369429533</v>
      </c>
      <c r="T121" s="40">
        <f t="shared" si="18"/>
        <v>4.859206346074156</v>
      </c>
    </row>
    <row r="122" spans="1:20" s="8" customFormat="1" ht="11.25">
      <c r="A122" s="21"/>
      <c r="B122" s="21" t="s">
        <v>41</v>
      </c>
      <c r="C122" s="36"/>
      <c r="D122" s="16"/>
      <c r="E122" s="16"/>
      <c r="F122" s="16"/>
      <c r="G122" s="16">
        <v>0.8</v>
      </c>
      <c r="H122" s="16">
        <v>0.17</v>
      </c>
      <c r="I122" s="16">
        <v>0.77</v>
      </c>
      <c r="J122" s="16">
        <v>0.52</v>
      </c>
      <c r="K122" s="16">
        <v>0.08</v>
      </c>
      <c r="L122" s="16">
        <v>0.17</v>
      </c>
      <c r="M122" s="16">
        <v>0.6</v>
      </c>
      <c r="N122" s="16">
        <v>0.5</v>
      </c>
      <c r="O122" s="16">
        <v>1.45</v>
      </c>
      <c r="P122" s="82">
        <v>0.08</v>
      </c>
      <c r="Q122" s="69">
        <v>1.33</v>
      </c>
      <c r="R122" s="40">
        <f t="shared" si="19"/>
        <v>0</v>
      </c>
      <c r="S122" s="40">
        <f t="shared" si="20"/>
        <v>0.014105022744349174</v>
      </c>
      <c r="T122" s="40">
        <f t="shared" si="18"/>
        <v>0.0187461767665805</v>
      </c>
    </row>
    <row r="123" spans="1:20" s="7" customFormat="1" ht="11.25">
      <c r="A123" s="21"/>
      <c r="B123" s="21" t="s">
        <v>15</v>
      </c>
      <c r="C123" s="36">
        <v>6</v>
      </c>
      <c r="D123" s="16">
        <v>9.92</v>
      </c>
      <c r="E123" s="16">
        <v>4</v>
      </c>
      <c r="F123" s="16">
        <v>5.17</v>
      </c>
      <c r="G123" s="16">
        <v>4</v>
      </c>
      <c r="H123" s="16">
        <v>8.92</v>
      </c>
      <c r="I123" s="16">
        <v>4.83</v>
      </c>
      <c r="J123" s="16">
        <v>3.08</v>
      </c>
      <c r="K123" s="16">
        <v>2.25</v>
      </c>
      <c r="L123" s="16">
        <v>2.5</v>
      </c>
      <c r="M123" s="16"/>
      <c r="N123" s="16">
        <v>2.42</v>
      </c>
      <c r="O123" s="16">
        <v>8.75</v>
      </c>
      <c r="P123" s="82">
        <v>8.67</v>
      </c>
      <c r="Q123" s="69">
        <v>5.58</v>
      </c>
      <c r="R123" s="40">
        <f t="shared" si="19"/>
        <v>0.1882559653609024</v>
      </c>
      <c r="S123" s="40">
        <f t="shared" si="20"/>
        <v>0.08354513471652973</v>
      </c>
      <c r="T123" s="40">
        <f t="shared" si="18"/>
        <v>0.07864937320114225</v>
      </c>
    </row>
    <row r="124" spans="1:20" s="7" customFormat="1" ht="11.25">
      <c r="A124" s="21"/>
      <c r="B124" s="21" t="s">
        <v>9</v>
      </c>
      <c r="C124" s="36"/>
      <c r="D124" s="16"/>
      <c r="E124" s="16"/>
      <c r="F124" s="16"/>
      <c r="G124" s="16"/>
      <c r="H124" s="16">
        <v>41.17</v>
      </c>
      <c r="I124" s="16">
        <v>76.17</v>
      </c>
      <c r="J124" s="16">
        <v>94.19</v>
      </c>
      <c r="K124" s="16">
        <v>103.72</v>
      </c>
      <c r="L124" s="16">
        <v>104.39</v>
      </c>
      <c r="M124" s="16">
        <v>188.8</v>
      </c>
      <c r="N124" s="16">
        <v>611</v>
      </c>
      <c r="O124" s="16">
        <v>1261.27</v>
      </c>
      <c r="P124" s="82">
        <v>1268.38</v>
      </c>
      <c r="Q124" s="69">
        <v>903.47</v>
      </c>
      <c r="R124" s="40">
        <f t="shared" si="19"/>
        <v>0</v>
      </c>
      <c r="S124" s="40">
        <f t="shared" si="20"/>
        <v>2.55490786978894</v>
      </c>
      <c r="T124" s="40">
        <f t="shared" si="18"/>
        <v>12.734291972407883</v>
      </c>
    </row>
    <row r="125" spans="1:20" s="7" customFormat="1" ht="11.25">
      <c r="A125" s="21"/>
      <c r="B125" s="21" t="s">
        <v>42</v>
      </c>
      <c r="C125" s="36">
        <v>12.92</v>
      </c>
      <c r="D125" s="40">
        <v>16.62</v>
      </c>
      <c r="E125" s="16">
        <v>13.85</v>
      </c>
      <c r="F125" s="16">
        <v>14.75</v>
      </c>
      <c r="G125" s="16">
        <v>5.92</v>
      </c>
      <c r="H125" s="16">
        <v>0.92</v>
      </c>
      <c r="I125" s="16"/>
      <c r="J125" s="16"/>
      <c r="K125" s="16"/>
      <c r="L125" s="16"/>
      <c r="M125" s="16"/>
      <c r="N125" s="16"/>
      <c r="O125" s="16"/>
      <c r="P125" s="82"/>
      <c r="Q125" s="69"/>
      <c r="R125" s="40">
        <f t="shared" si="19"/>
        <v>0.4053778454104765</v>
      </c>
      <c r="S125" s="40">
        <f t="shared" si="20"/>
        <v>0</v>
      </c>
      <c r="T125" s="40">
        <f t="shared" si="18"/>
        <v>0</v>
      </c>
    </row>
    <row r="126" spans="1:20" s="7" customFormat="1" ht="11.25">
      <c r="A126" s="21"/>
      <c r="B126" s="21" t="s">
        <v>12</v>
      </c>
      <c r="C126" s="36"/>
      <c r="D126" s="16"/>
      <c r="E126" s="16">
        <v>1</v>
      </c>
      <c r="F126" s="16">
        <v>3</v>
      </c>
      <c r="G126" s="16">
        <v>2.5</v>
      </c>
      <c r="H126" s="16">
        <v>1.25</v>
      </c>
      <c r="I126" s="16">
        <v>1.76</v>
      </c>
      <c r="J126" s="16">
        <v>1.83</v>
      </c>
      <c r="K126" s="16">
        <v>2.17</v>
      </c>
      <c r="L126" s="16">
        <v>2.75</v>
      </c>
      <c r="M126" s="16">
        <v>4.75</v>
      </c>
      <c r="N126" s="16">
        <v>8.11</v>
      </c>
      <c r="O126" s="16">
        <v>67.33</v>
      </c>
      <c r="P126" s="82">
        <v>198.55</v>
      </c>
      <c r="Q126" s="69">
        <v>498.83</v>
      </c>
      <c r="R126" s="40">
        <f t="shared" si="19"/>
        <v>0</v>
      </c>
      <c r="S126" s="40">
        <f t="shared" si="20"/>
        <v>0.04963883004261344</v>
      </c>
      <c r="T126" s="40">
        <f t="shared" si="18"/>
        <v>7.0309438770476325</v>
      </c>
    </row>
    <row r="127" spans="1:20" s="7" customFormat="1" ht="11.25">
      <c r="A127" s="21"/>
      <c r="B127" s="21" t="s">
        <v>33</v>
      </c>
      <c r="C127" s="36"/>
      <c r="D127" s="16"/>
      <c r="E127" s="16"/>
      <c r="F127" s="16"/>
      <c r="G127" s="16"/>
      <c r="H127" s="16"/>
      <c r="I127" s="16"/>
      <c r="J127" s="16"/>
      <c r="K127" s="16"/>
      <c r="L127" s="16"/>
      <c r="M127" s="16">
        <v>31.42</v>
      </c>
      <c r="N127" s="16">
        <v>4.08</v>
      </c>
      <c r="O127" s="16">
        <v>32.33</v>
      </c>
      <c r="P127" s="82">
        <v>44.25</v>
      </c>
      <c r="Q127" s="69">
        <v>57.33</v>
      </c>
      <c r="R127" s="40">
        <f t="shared" si="19"/>
        <v>0</v>
      </c>
      <c r="S127" s="40">
        <f t="shared" si="20"/>
        <v>0</v>
      </c>
      <c r="T127" s="40">
        <f t="shared" si="18"/>
        <v>0.8080588827278647</v>
      </c>
    </row>
    <row r="128" spans="1:20" s="7" customFormat="1" ht="11.25">
      <c r="A128" s="21"/>
      <c r="B128" s="21" t="s">
        <v>3</v>
      </c>
      <c r="C128" s="36">
        <v>1406.33</v>
      </c>
      <c r="D128" s="16">
        <v>1463.83</v>
      </c>
      <c r="E128" s="16">
        <v>1439.33</v>
      </c>
      <c r="F128" s="16">
        <v>1465.67</v>
      </c>
      <c r="G128" s="16">
        <v>1457.32</v>
      </c>
      <c r="H128" s="16">
        <v>1498.83</v>
      </c>
      <c r="I128" s="16">
        <v>1495.08</v>
      </c>
      <c r="J128" s="16">
        <v>1545</v>
      </c>
      <c r="K128" s="16">
        <v>1695</v>
      </c>
      <c r="L128" s="16">
        <v>1879.99</v>
      </c>
      <c r="M128" s="16">
        <v>2082</v>
      </c>
      <c r="N128" s="16">
        <v>2123.65</v>
      </c>
      <c r="O128" s="16">
        <v>1982.5</v>
      </c>
      <c r="P128" s="82">
        <v>2082.33</v>
      </c>
      <c r="Q128" s="69">
        <v>2205.99</v>
      </c>
      <c r="R128" s="40">
        <f t="shared" si="19"/>
        <v>44.12500196099965</v>
      </c>
      <c r="S128" s="40">
        <f t="shared" si="20"/>
        <v>41.90819257696053</v>
      </c>
      <c r="T128" s="40">
        <f t="shared" si="18"/>
        <v>31.09314171827738</v>
      </c>
    </row>
    <row r="129" spans="1:20" s="7" customFormat="1" ht="11.25">
      <c r="A129" s="21"/>
      <c r="B129" s="21" t="s">
        <v>32</v>
      </c>
      <c r="C129" s="36"/>
      <c r="D129" s="16"/>
      <c r="E129" s="16"/>
      <c r="F129" s="16"/>
      <c r="G129" s="16"/>
      <c r="H129" s="16"/>
      <c r="I129" s="16"/>
      <c r="J129" s="16"/>
      <c r="K129" s="16">
        <v>1.08</v>
      </c>
      <c r="L129" s="16">
        <v>36.42</v>
      </c>
      <c r="M129" s="16">
        <v>237.83</v>
      </c>
      <c r="N129" s="16">
        <v>257.25</v>
      </c>
      <c r="O129" s="16">
        <v>396.75</v>
      </c>
      <c r="P129" s="82">
        <v>346.08</v>
      </c>
      <c r="Q129" s="69">
        <v>330.25</v>
      </c>
      <c r="R129" s="40">
        <f t="shared" si="19"/>
        <v>0</v>
      </c>
      <c r="S129" s="40">
        <f t="shared" si="20"/>
        <v>0</v>
      </c>
      <c r="T129" s="40">
        <f t="shared" si="18"/>
        <v>4.654830734709181</v>
      </c>
    </row>
    <row r="130" spans="1:20" s="7" customFormat="1" ht="11.25">
      <c r="A130" s="21"/>
      <c r="B130" s="21" t="s">
        <v>37</v>
      </c>
      <c r="C130" s="36">
        <v>116.5</v>
      </c>
      <c r="D130" s="16">
        <v>94.75</v>
      </c>
      <c r="E130" s="16">
        <v>92.75</v>
      </c>
      <c r="F130" s="16">
        <v>185.42</v>
      </c>
      <c r="G130" s="16">
        <v>178.6</v>
      </c>
      <c r="H130" s="16">
        <v>251.35</v>
      </c>
      <c r="I130" s="16">
        <v>244.94</v>
      </c>
      <c r="J130" s="16">
        <v>151.75</v>
      </c>
      <c r="K130" s="16">
        <v>160.17</v>
      </c>
      <c r="L130" s="16">
        <v>296.52</v>
      </c>
      <c r="M130" s="16">
        <v>203.27</v>
      </c>
      <c r="N130" s="16">
        <v>198.35</v>
      </c>
      <c r="O130" s="16">
        <v>203.92</v>
      </c>
      <c r="P130" s="82">
        <v>331.75</v>
      </c>
      <c r="Q130" s="69">
        <v>328.58</v>
      </c>
      <c r="R130" s="40">
        <f t="shared" si="19"/>
        <v>3.655303327424188</v>
      </c>
      <c r="S130" s="40">
        <f t="shared" si="20"/>
        <v>4.116225387413437</v>
      </c>
      <c r="T130" s="40">
        <f t="shared" si="18"/>
        <v>4.631292302227835</v>
      </c>
    </row>
    <row r="131" spans="1:20" s="7" customFormat="1" ht="11.25">
      <c r="A131" s="21"/>
      <c r="B131" s="21" t="s">
        <v>5</v>
      </c>
      <c r="C131" s="36">
        <v>543.42</v>
      </c>
      <c r="D131" s="16">
        <v>511.25</v>
      </c>
      <c r="E131" s="16">
        <v>494.33</v>
      </c>
      <c r="F131" s="16">
        <v>531.92</v>
      </c>
      <c r="G131" s="16">
        <v>584.5</v>
      </c>
      <c r="H131" s="16">
        <v>625.59</v>
      </c>
      <c r="I131" s="16">
        <v>641.08</v>
      </c>
      <c r="J131" s="16">
        <v>645.15</v>
      </c>
      <c r="K131" s="16">
        <v>642.5</v>
      </c>
      <c r="L131" s="16">
        <v>643.17</v>
      </c>
      <c r="M131" s="16">
        <v>708.25</v>
      </c>
      <c r="N131" s="16">
        <v>725.32</v>
      </c>
      <c r="O131" s="16">
        <v>705.17</v>
      </c>
      <c r="P131" s="82">
        <v>706.33</v>
      </c>
      <c r="Q131" s="69">
        <v>701.33</v>
      </c>
      <c r="R131" s="40">
        <f t="shared" si="19"/>
        <v>17.050342782736926</v>
      </c>
      <c r="S131" s="40">
        <f t="shared" si="20"/>
        <v>17.499721968301674</v>
      </c>
      <c r="T131" s="40">
        <f t="shared" si="18"/>
        <v>9.885155001282634</v>
      </c>
    </row>
    <row r="132" spans="1:20" s="7" customFormat="1" ht="11.25">
      <c r="A132" s="21"/>
      <c r="B132" s="16" t="s">
        <v>13</v>
      </c>
      <c r="C132" s="36">
        <v>3.4</v>
      </c>
      <c r="D132" s="16">
        <v>7.6</v>
      </c>
      <c r="E132" s="16">
        <v>3.92</v>
      </c>
      <c r="F132" s="16">
        <v>2</v>
      </c>
      <c r="G132" s="16">
        <v>1.33</v>
      </c>
      <c r="H132" s="16">
        <v>2.63</v>
      </c>
      <c r="I132" s="16">
        <v>1</v>
      </c>
      <c r="J132" s="16">
        <v>0.6</v>
      </c>
      <c r="K132" s="16">
        <v>3</v>
      </c>
      <c r="L132" s="16">
        <v>1.42</v>
      </c>
      <c r="M132" s="16"/>
      <c r="N132" s="16">
        <v>0.75</v>
      </c>
      <c r="O132" s="16">
        <v>0.67</v>
      </c>
      <c r="P132" s="82">
        <v>1.67</v>
      </c>
      <c r="Q132" s="69">
        <v>2.25</v>
      </c>
      <c r="R132" s="40">
        <f t="shared" si="19"/>
        <v>0.10667838037117802</v>
      </c>
      <c r="S132" s="40">
        <f t="shared" si="20"/>
        <v>0.016275026243479818</v>
      </c>
      <c r="T132" s="40">
        <f t="shared" si="18"/>
        <v>0.031713456935944455</v>
      </c>
    </row>
    <row r="133" spans="1:20" s="7" customFormat="1" ht="11.25">
      <c r="A133" s="21"/>
      <c r="B133" s="16" t="s">
        <v>43</v>
      </c>
      <c r="C133" s="3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>
        <v>0.17</v>
      </c>
      <c r="P133" s="82">
        <v>0.25</v>
      </c>
      <c r="Q133" s="69">
        <v>0.17</v>
      </c>
      <c r="R133" s="40">
        <f t="shared" si="19"/>
        <v>0</v>
      </c>
      <c r="S133" s="40">
        <f t="shared" si="20"/>
        <v>0</v>
      </c>
      <c r="T133" s="40">
        <f t="shared" si="18"/>
        <v>0.00239612785738247</v>
      </c>
    </row>
    <row r="134" spans="1:20" s="7" customFormat="1" ht="11.25">
      <c r="A134" s="21"/>
      <c r="B134" s="16" t="s">
        <v>8</v>
      </c>
      <c r="C134" s="36">
        <v>1.58</v>
      </c>
      <c r="D134" s="16">
        <v>0.42</v>
      </c>
      <c r="E134" s="16">
        <v>1.92</v>
      </c>
      <c r="F134" s="16">
        <v>9</v>
      </c>
      <c r="G134" s="16">
        <v>21.17</v>
      </c>
      <c r="H134" s="16">
        <v>24.3</v>
      </c>
      <c r="I134" s="40">
        <v>26.5</v>
      </c>
      <c r="J134" s="16">
        <v>32.44</v>
      </c>
      <c r="K134" s="16">
        <v>32.95</v>
      </c>
      <c r="L134" s="16">
        <v>24.83</v>
      </c>
      <c r="M134" s="40">
        <v>33.5</v>
      </c>
      <c r="N134" s="40">
        <v>47.45</v>
      </c>
      <c r="O134" s="40">
        <v>54</v>
      </c>
      <c r="P134" s="82">
        <v>46.6</v>
      </c>
      <c r="Q134" s="69">
        <v>41.42</v>
      </c>
      <c r="R134" s="40">
        <f t="shared" si="19"/>
        <v>0.049574070878370964</v>
      </c>
      <c r="S134" s="40">
        <f t="shared" si="20"/>
        <v>0.8799364188974754</v>
      </c>
      <c r="T134" s="40">
        <f t="shared" si="18"/>
        <v>0.5838095050163642</v>
      </c>
    </row>
    <row r="135" spans="1:20" s="7" customFormat="1" ht="11.25">
      <c r="A135" s="21"/>
      <c r="B135" s="16" t="s">
        <v>14</v>
      </c>
      <c r="C135" s="36"/>
      <c r="D135" s="16"/>
      <c r="E135" s="16"/>
      <c r="F135" s="16"/>
      <c r="G135" s="16"/>
      <c r="H135" s="40">
        <v>0.5</v>
      </c>
      <c r="I135" s="16">
        <v>0.08</v>
      </c>
      <c r="J135" s="16"/>
      <c r="K135" s="40"/>
      <c r="L135" s="40"/>
      <c r="M135" s="16">
        <v>0.83</v>
      </c>
      <c r="N135" s="16">
        <v>1.17</v>
      </c>
      <c r="O135" s="16"/>
      <c r="P135" s="82"/>
      <c r="Q135" s="69"/>
      <c r="R135" s="40">
        <f t="shared" si="19"/>
        <v>0</v>
      </c>
      <c r="S135" s="40">
        <f t="shared" si="20"/>
        <v>0</v>
      </c>
      <c r="T135" s="40">
        <f t="shared" si="18"/>
        <v>0</v>
      </c>
    </row>
    <row r="136" spans="1:20" s="7" customFormat="1" ht="11.25">
      <c r="A136" s="21"/>
      <c r="B136" s="16" t="s">
        <v>44</v>
      </c>
      <c r="C136" s="36"/>
      <c r="D136" s="16"/>
      <c r="E136" s="16"/>
      <c r="F136" s="16"/>
      <c r="G136" s="16"/>
      <c r="H136" s="16">
        <v>2</v>
      </c>
      <c r="I136" s="16">
        <v>4</v>
      </c>
      <c r="J136" s="16">
        <v>4</v>
      </c>
      <c r="K136" s="16">
        <v>4</v>
      </c>
      <c r="L136" s="16">
        <v>14.42</v>
      </c>
      <c r="M136" s="16">
        <v>21.25</v>
      </c>
      <c r="N136" s="16">
        <v>28.58</v>
      </c>
      <c r="O136" s="16">
        <v>41.75</v>
      </c>
      <c r="P136" s="82">
        <v>44.92</v>
      </c>
      <c r="Q136" s="69">
        <v>46.17</v>
      </c>
      <c r="R136" s="40">
        <f t="shared" si="19"/>
        <v>0</v>
      </c>
      <c r="S136" s="40">
        <f t="shared" si="20"/>
        <v>0.10850017495653211</v>
      </c>
      <c r="T136" s="40">
        <f t="shared" si="18"/>
        <v>0.6507601363255803</v>
      </c>
    </row>
    <row r="137" spans="1:20" s="7" customFormat="1" ht="11.25">
      <c r="A137" s="21"/>
      <c r="B137" s="16" t="s">
        <v>4</v>
      </c>
      <c r="C137" s="36">
        <v>461.18</v>
      </c>
      <c r="D137" s="16">
        <v>459.85</v>
      </c>
      <c r="E137" s="16">
        <v>473.51</v>
      </c>
      <c r="F137" s="16">
        <v>520.83</v>
      </c>
      <c r="G137" s="16">
        <v>540.17</v>
      </c>
      <c r="H137" s="16">
        <v>564.58</v>
      </c>
      <c r="I137" s="16">
        <v>632.94</v>
      </c>
      <c r="J137" s="16">
        <v>637</v>
      </c>
      <c r="K137" s="16">
        <v>715.76</v>
      </c>
      <c r="L137" s="16">
        <v>811.4</v>
      </c>
      <c r="M137" s="16">
        <v>860.19</v>
      </c>
      <c r="N137" s="16">
        <v>869.33</v>
      </c>
      <c r="O137" s="16">
        <v>919.4</v>
      </c>
      <c r="P137" s="82">
        <v>938.08</v>
      </c>
      <c r="Q137" s="69">
        <v>949.92</v>
      </c>
      <c r="R137" s="40">
        <f t="shared" si="19"/>
        <v>14.469981017523494</v>
      </c>
      <c r="S137" s="40">
        <f t="shared" si="20"/>
        <v>17.27865286182774</v>
      </c>
      <c r="T137" s="40">
        <f t="shared" si="18"/>
        <v>13.38899867226327</v>
      </c>
    </row>
    <row r="138" spans="1:20" s="7" customFormat="1" ht="11.25">
      <c r="A138" s="20" t="s">
        <v>22</v>
      </c>
      <c r="B138" s="20"/>
      <c r="C138" s="37">
        <f>SUM(C139:C160)</f>
        <v>1761.5800000000002</v>
      </c>
      <c r="D138" s="18">
        <f>SUM(D139:D160)</f>
        <v>1725.58</v>
      </c>
      <c r="E138" s="18">
        <f aca="true" t="shared" si="21" ref="E138:N138">SUM(E139:E160)</f>
        <v>1721.54</v>
      </c>
      <c r="F138" s="18">
        <f t="shared" si="21"/>
        <v>1843.1699999999998</v>
      </c>
      <c r="G138" s="18">
        <f t="shared" si="21"/>
        <v>1945.2599999999998</v>
      </c>
      <c r="H138" s="18">
        <f t="shared" si="21"/>
        <v>2073.5299999999997</v>
      </c>
      <c r="I138" s="18">
        <f t="shared" si="21"/>
        <v>2158.58</v>
      </c>
      <c r="J138" s="18">
        <f t="shared" si="21"/>
        <v>2205</v>
      </c>
      <c r="K138" s="18">
        <f t="shared" si="21"/>
        <v>2348.44</v>
      </c>
      <c r="L138" s="18">
        <f t="shared" si="21"/>
        <v>2556.62</v>
      </c>
      <c r="M138" s="18">
        <f t="shared" si="21"/>
        <v>2955.87</v>
      </c>
      <c r="N138" s="18">
        <f t="shared" si="21"/>
        <v>2885.5900000000006</v>
      </c>
      <c r="O138" s="18">
        <f aca="true" t="shared" si="22" ref="O138:T138">SUM(O139:O160)</f>
        <v>2724.67</v>
      </c>
      <c r="P138" s="18">
        <f t="shared" si="22"/>
        <v>2828.0600000000004</v>
      </c>
      <c r="Q138" s="19">
        <f t="shared" si="22"/>
        <v>2923.3100000000004</v>
      </c>
      <c r="R138" s="18">
        <f t="shared" si="22"/>
        <v>99.99999999999997</v>
      </c>
      <c r="S138" s="18">
        <f>SUM(S139:S160)</f>
        <v>100</v>
      </c>
      <c r="T138" s="18">
        <f t="shared" si="22"/>
        <v>100</v>
      </c>
    </row>
    <row r="139" spans="1:20" s="7" customFormat="1" ht="11.25">
      <c r="A139" s="21"/>
      <c r="B139" s="21" t="s">
        <v>39</v>
      </c>
      <c r="C139" s="36">
        <v>2.5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82"/>
      <c r="Q139" s="69"/>
      <c r="R139" s="40">
        <f>+C139*100/$C$138</f>
        <v>0.1419180508407225</v>
      </c>
      <c r="S139" s="40">
        <f>+J139*100/$J$138</f>
        <v>0</v>
      </c>
      <c r="T139" s="40">
        <f>+Q139*100/Q$138</f>
        <v>0</v>
      </c>
    </row>
    <row r="140" spans="1:27" s="7" customFormat="1" ht="11.25">
      <c r="A140" s="21"/>
      <c r="B140" s="21" t="s">
        <v>7</v>
      </c>
      <c r="C140" s="36">
        <v>28.25</v>
      </c>
      <c r="D140" s="16">
        <v>30.17</v>
      </c>
      <c r="E140" s="16">
        <v>28.5</v>
      </c>
      <c r="F140" s="16">
        <v>35.67</v>
      </c>
      <c r="G140" s="16">
        <v>44.83</v>
      </c>
      <c r="H140" s="16">
        <v>41</v>
      </c>
      <c r="I140" s="16">
        <v>47.92</v>
      </c>
      <c r="J140" s="16">
        <v>48.58</v>
      </c>
      <c r="K140" s="16">
        <v>58.08</v>
      </c>
      <c r="L140" s="16">
        <v>46.42</v>
      </c>
      <c r="M140" s="16">
        <v>34.08</v>
      </c>
      <c r="N140" s="16">
        <v>30.83</v>
      </c>
      <c r="O140" s="16">
        <v>16.83</v>
      </c>
      <c r="P140" s="34">
        <v>26.83</v>
      </c>
      <c r="Q140" s="81">
        <v>35</v>
      </c>
      <c r="R140" s="40">
        <f>+C140*100/$C$138</f>
        <v>1.6036739745001645</v>
      </c>
      <c r="S140" s="40">
        <f aca="true" t="shared" si="23" ref="S140:S160">+J140*100/$J$138</f>
        <v>2.2031746031746033</v>
      </c>
      <c r="T140" s="40">
        <f>+Q140*100/Q$138</f>
        <v>1.1972729542881184</v>
      </c>
      <c r="U140" s="46"/>
      <c r="V140" s="47"/>
      <c r="W140" s="47"/>
      <c r="X140" s="47"/>
      <c r="Y140" s="47"/>
      <c r="Z140" s="47"/>
      <c r="AA140" s="47"/>
    </row>
    <row r="141" spans="1:20" s="7" customFormat="1" ht="11.25">
      <c r="A141" s="21"/>
      <c r="B141" s="21" t="s">
        <v>10</v>
      </c>
      <c r="C141" s="36"/>
      <c r="D141" s="16"/>
      <c r="E141" s="16"/>
      <c r="F141" s="16"/>
      <c r="G141" s="16"/>
      <c r="H141" s="16"/>
      <c r="I141" s="16"/>
      <c r="J141" s="16"/>
      <c r="K141" s="16"/>
      <c r="L141" s="16">
        <v>6.25</v>
      </c>
      <c r="M141" s="16">
        <v>3.67</v>
      </c>
      <c r="N141" s="16">
        <v>4.33</v>
      </c>
      <c r="O141" s="16">
        <v>24.83</v>
      </c>
      <c r="P141" s="82">
        <v>47.33</v>
      </c>
      <c r="Q141" s="69">
        <v>37.08</v>
      </c>
      <c r="R141" s="40">
        <f aca="true" t="shared" si="24" ref="R141:R160">+C141*100/$C$138</f>
        <v>0</v>
      </c>
      <c r="S141" s="40">
        <f t="shared" si="23"/>
        <v>0</v>
      </c>
      <c r="T141" s="40">
        <f aca="true" t="shared" si="25" ref="T141:T160">+Q141*100/Q$138</f>
        <v>1.2684251755715266</v>
      </c>
    </row>
    <row r="142" spans="1:20" s="7" customFormat="1" ht="11.25">
      <c r="A142" s="21"/>
      <c r="B142" s="21" t="s">
        <v>36</v>
      </c>
      <c r="C142" s="3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82">
        <v>1</v>
      </c>
      <c r="Q142" s="69">
        <v>1</v>
      </c>
      <c r="R142" s="40">
        <f t="shared" si="24"/>
        <v>0</v>
      </c>
      <c r="S142" s="40">
        <f t="shared" si="23"/>
        <v>0</v>
      </c>
      <c r="T142" s="40">
        <f t="shared" si="25"/>
        <v>0.03420779869394624</v>
      </c>
    </row>
    <row r="143" spans="1:20" s="7" customFormat="1" ht="11.25">
      <c r="A143" s="21"/>
      <c r="B143" s="21" t="s">
        <v>11</v>
      </c>
      <c r="C143" s="36">
        <v>4</v>
      </c>
      <c r="D143" s="16">
        <v>5.58</v>
      </c>
      <c r="E143" s="16">
        <v>5.08</v>
      </c>
      <c r="F143" s="16">
        <v>5.17</v>
      </c>
      <c r="G143" s="16">
        <v>3</v>
      </c>
      <c r="H143" s="16">
        <v>2</v>
      </c>
      <c r="I143" s="16">
        <v>2.42</v>
      </c>
      <c r="J143" s="16">
        <v>4.25</v>
      </c>
      <c r="K143" s="16">
        <v>2.46</v>
      </c>
      <c r="L143" s="16">
        <v>1.13</v>
      </c>
      <c r="M143" s="16"/>
      <c r="N143" s="16"/>
      <c r="O143" s="16"/>
      <c r="P143" s="82">
        <v>0.75</v>
      </c>
      <c r="Q143" s="69">
        <v>3.17</v>
      </c>
      <c r="R143" s="40">
        <f t="shared" si="24"/>
        <v>0.22706888134515604</v>
      </c>
      <c r="S143" s="40">
        <f t="shared" si="23"/>
        <v>0.1927437641723356</v>
      </c>
      <c r="T143" s="40">
        <f t="shared" si="25"/>
        <v>0.10843872185980959</v>
      </c>
    </row>
    <row r="144" spans="1:20" s="7" customFormat="1" ht="11.25">
      <c r="A144" s="21"/>
      <c r="B144" s="21" t="s">
        <v>40</v>
      </c>
      <c r="C144" s="36">
        <v>2.08</v>
      </c>
      <c r="D144" s="16"/>
      <c r="E144" s="16">
        <v>2.42</v>
      </c>
      <c r="F144" s="16">
        <v>6.33</v>
      </c>
      <c r="G144" s="16">
        <v>0.92</v>
      </c>
      <c r="H144" s="16">
        <v>1.85</v>
      </c>
      <c r="I144" s="16">
        <v>5.2</v>
      </c>
      <c r="J144" s="16">
        <v>7.25</v>
      </c>
      <c r="K144" s="16">
        <v>5.33</v>
      </c>
      <c r="L144" s="16">
        <v>12.92</v>
      </c>
      <c r="M144" s="16">
        <v>5.67</v>
      </c>
      <c r="N144" s="16">
        <v>4.08</v>
      </c>
      <c r="O144" s="16">
        <v>4</v>
      </c>
      <c r="P144" s="82">
        <v>6.08</v>
      </c>
      <c r="Q144" s="69">
        <v>2.67</v>
      </c>
      <c r="R144" s="40">
        <f t="shared" si="24"/>
        <v>0.11807581829948113</v>
      </c>
      <c r="S144" s="40">
        <f t="shared" si="23"/>
        <v>0.3287981859410431</v>
      </c>
      <c r="T144" s="40">
        <f t="shared" si="25"/>
        <v>0.09133482251283646</v>
      </c>
    </row>
    <row r="145" spans="1:20" s="7" customFormat="1" ht="11.25">
      <c r="A145" s="21"/>
      <c r="B145" s="21" t="s">
        <v>45</v>
      </c>
      <c r="C145" s="3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82"/>
      <c r="Q145" s="69">
        <v>4.42</v>
      </c>
      <c r="R145" s="40">
        <f t="shared" si="24"/>
        <v>0</v>
      </c>
      <c r="S145" s="40">
        <f t="shared" si="23"/>
        <v>0</v>
      </c>
      <c r="T145" s="40">
        <f t="shared" si="25"/>
        <v>0.1511984702272424</v>
      </c>
    </row>
    <row r="146" spans="1:20" s="7" customFormat="1" ht="11.25">
      <c r="A146" s="21"/>
      <c r="B146" s="21" t="s">
        <v>6</v>
      </c>
      <c r="C146" s="36">
        <v>254.75</v>
      </c>
      <c r="D146" s="16">
        <v>242.83</v>
      </c>
      <c r="E146" s="16">
        <v>244.92</v>
      </c>
      <c r="F146" s="16">
        <v>255.08</v>
      </c>
      <c r="G146" s="16">
        <v>283.98</v>
      </c>
      <c r="H146" s="16">
        <v>305.45</v>
      </c>
      <c r="I146" s="16">
        <v>325.83</v>
      </c>
      <c r="J146" s="16">
        <v>323.83</v>
      </c>
      <c r="K146" s="16">
        <v>324.83</v>
      </c>
      <c r="L146" s="16">
        <v>330.67</v>
      </c>
      <c r="M146" s="16">
        <v>370.42</v>
      </c>
      <c r="N146" s="16">
        <v>367.74</v>
      </c>
      <c r="O146" s="16">
        <v>349.17</v>
      </c>
      <c r="P146" s="82">
        <v>352.92</v>
      </c>
      <c r="Q146" s="69">
        <v>355.25</v>
      </c>
      <c r="R146" s="40">
        <f t="shared" si="24"/>
        <v>14.461449380669626</v>
      </c>
      <c r="S146" s="40">
        <f t="shared" si="23"/>
        <v>14.686167800453514</v>
      </c>
      <c r="T146" s="40">
        <f t="shared" si="25"/>
        <v>12.152320486024403</v>
      </c>
    </row>
    <row r="147" spans="1:20" s="7" customFormat="1" ht="11.25">
      <c r="A147" s="21"/>
      <c r="B147" s="21" t="s">
        <v>41</v>
      </c>
      <c r="C147" s="36"/>
      <c r="D147" s="16"/>
      <c r="E147" s="16"/>
      <c r="F147" s="16">
        <v>1</v>
      </c>
      <c r="G147" s="16">
        <v>1.46</v>
      </c>
      <c r="H147" s="16"/>
      <c r="I147" s="16">
        <v>0.17</v>
      </c>
      <c r="J147" s="16">
        <v>1.33</v>
      </c>
      <c r="K147" s="16">
        <v>0.08</v>
      </c>
      <c r="L147" s="16">
        <v>1.43</v>
      </c>
      <c r="M147" s="16">
        <v>1.85</v>
      </c>
      <c r="N147" s="16">
        <v>2.17</v>
      </c>
      <c r="O147" s="16">
        <v>1.76</v>
      </c>
      <c r="P147" s="82">
        <v>0.5</v>
      </c>
      <c r="Q147" s="69">
        <v>2.42</v>
      </c>
      <c r="R147" s="40">
        <f t="shared" si="24"/>
        <v>0</v>
      </c>
      <c r="S147" s="40">
        <f t="shared" si="23"/>
        <v>0.06031746031746032</v>
      </c>
      <c r="T147" s="40">
        <f t="shared" si="25"/>
        <v>0.0827828728393499</v>
      </c>
    </row>
    <row r="148" spans="1:20" s="7" customFormat="1" ht="11.25">
      <c r="A148" s="21"/>
      <c r="B148" s="21" t="s">
        <v>15</v>
      </c>
      <c r="C148" s="36"/>
      <c r="D148" s="16"/>
      <c r="E148" s="16"/>
      <c r="F148" s="16">
        <v>0.42</v>
      </c>
      <c r="G148" s="16"/>
      <c r="H148" s="16"/>
      <c r="I148" s="16"/>
      <c r="J148" s="16"/>
      <c r="K148" s="16"/>
      <c r="L148" s="16"/>
      <c r="M148" s="16"/>
      <c r="N148" s="16"/>
      <c r="O148" s="16">
        <v>0.5</v>
      </c>
      <c r="P148" s="82"/>
      <c r="Q148" s="69"/>
      <c r="R148" s="40">
        <f t="shared" si="24"/>
        <v>0</v>
      </c>
      <c r="S148" s="40">
        <f t="shared" si="23"/>
        <v>0</v>
      </c>
      <c r="T148" s="40">
        <f t="shared" si="25"/>
        <v>0</v>
      </c>
    </row>
    <row r="149" spans="1:20" s="7" customFormat="1" ht="11.25">
      <c r="A149" s="21"/>
      <c r="B149" s="21" t="s">
        <v>9</v>
      </c>
      <c r="C149" s="36"/>
      <c r="D149" s="16"/>
      <c r="E149" s="16"/>
      <c r="F149" s="16"/>
      <c r="G149" s="16"/>
      <c r="H149" s="16">
        <v>0.42</v>
      </c>
      <c r="I149" s="16">
        <v>5.17</v>
      </c>
      <c r="J149" s="16">
        <v>5.75</v>
      </c>
      <c r="K149" s="16">
        <v>5.83</v>
      </c>
      <c r="L149" s="16">
        <v>3.67</v>
      </c>
      <c r="M149" s="16">
        <v>2.08</v>
      </c>
      <c r="N149" s="16">
        <v>3.42</v>
      </c>
      <c r="O149" s="16">
        <v>8.75</v>
      </c>
      <c r="P149" s="82">
        <v>9.67</v>
      </c>
      <c r="Q149" s="69">
        <v>10.08</v>
      </c>
      <c r="R149" s="40">
        <f t="shared" si="24"/>
        <v>0</v>
      </c>
      <c r="S149" s="40">
        <f t="shared" si="23"/>
        <v>0.26077097505668934</v>
      </c>
      <c r="T149" s="40">
        <f t="shared" si="25"/>
        <v>0.3448146108349781</v>
      </c>
    </row>
    <row r="150" spans="1:20" s="7" customFormat="1" ht="11.25">
      <c r="A150" s="21"/>
      <c r="B150" s="21" t="s">
        <v>42</v>
      </c>
      <c r="C150" s="36">
        <v>15.33</v>
      </c>
      <c r="D150" s="16">
        <v>19.33</v>
      </c>
      <c r="E150" s="16">
        <v>18.33</v>
      </c>
      <c r="F150" s="16">
        <v>19</v>
      </c>
      <c r="G150" s="16">
        <v>5.25</v>
      </c>
      <c r="H150" s="16">
        <v>0.92</v>
      </c>
      <c r="I150" s="16"/>
      <c r="J150" s="16"/>
      <c r="K150" s="16"/>
      <c r="L150" s="16"/>
      <c r="M150" s="16"/>
      <c r="N150" s="16"/>
      <c r="O150" s="16"/>
      <c r="P150" s="82"/>
      <c r="Q150" s="69"/>
      <c r="R150" s="40">
        <f t="shared" si="24"/>
        <v>0.8702414877553105</v>
      </c>
      <c r="S150" s="40">
        <f t="shared" si="23"/>
        <v>0</v>
      </c>
      <c r="T150" s="40">
        <f t="shared" si="25"/>
        <v>0</v>
      </c>
    </row>
    <row r="151" spans="1:20" s="7" customFormat="1" ht="11.25">
      <c r="A151" s="21"/>
      <c r="B151" s="21" t="s">
        <v>12</v>
      </c>
      <c r="C151" s="41"/>
      <c r="D151" s="16"/>
      <c r="E151" s="16"/>
      <c r="F151" s="16"/>
      <c r="G151" s="16"/>
      <c r="H151" s="40"/>
      <c r="I151" s="16"/>
      <c r="J151" s="16"/>
      <c r="K151" s="16"/>
      <c r="L151" s="16"/>
      <c r="M151" s="16"/>
      <c r="N151" s="16"/>
      <c r="O151" s="16"/>
      <c r="P151" s="82">
        <v>4.92</v>
      </c>
      <c r="Q151" s="69">
        <v>9.75</v>
      </c>
      <c r="R151" s="40">
        <f t="shared" si="24"/>
        <v>0</v>
      </c>
      <c r="S151" s="40">
        <f t="shared" si="23"/>
        <v>0</v>
      </c>
      <c r="T151" s="40">
        <f t="shared" si="25"/>
        <v>0.33352603726597585</v>
      </c>
    </row>
    <row r="152" spans="1:20" s="7" customFormat="1" ht="11.25">
      <c r="A152" s="21"/>
      <c r="B152" s="21" t="s">
        <v>33</v>
      </c>
      <c r="C152" s="3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4.25</v>
      </c>
      <c r="P152" s="82">
        <v>12.92</v>
      </c>
      <c r="Q152" s="69">
        <v>12.42</v>
      </c>
      <c r="R152" s="40">
        <f t="shared" si="24"/>
        <v>0</v>
      </c>
      <c r="S152" s="40">
        <f t="shared" si="23"/>
        <v>0</v>
      </c>
      <c r="T152" s="40">
        <f t="shared" si="25"/>
        <v>0.4248608597788123</v>
      </c>
    </row>
    <row r="153" spans="1:20" s="7" customFormat="1" ht="11.25">
      <c r="A153" s="21"/>
      <c r="B153" s="21" t="s">
        <v>3</v>
      </c>
      <c r="C153" s="36">
        <v>854.58</v>
      </c>
      <c r="D153" s="16">
        <v>842.17</v>
      </c>
      <c r="E153" s="16">
        <v>829.25</v>
      </c>
      <c r="F153" s="16">
        <v>873.67</v>
      </c>
      <c r="G153" s="16">
        <v>904.67</v>
      </c>
      <c r="H153" s="16">
        <v>957.92</v>
      </c>
      <c r="I153" s="16">
        <v>952.67</v>
      </c>
      <c r="J153" s="16">
        <v>986.58</v>
      </c>
      <c r="K153" s="16">
        <v>1091.17</v>
      </c>
      <c r="L153" s="16">
        <v>1207.25</v>
      </c>
      <c r="M153" s="16">
        <v>1297</v>
      </c>
      <c r="N153" s="16">
        <v>1214.15</v>
      </c>
      <c r="O153" s="16">
        <v>1062.33</v>
      </c>
      <c r="P153" s="82">
        <v>1094.42</v>
      </c>
      <c r="Q153" s="69">
        <v>1129.33</v>
      </c>
      <c r="R153" s="40">
        <f t="shared" si="24"/>
        <v>48.51213115498586</v>
      </c>
      <c r="S153" s="40">
        <f t="shared" si="23"/>
        <v>44.74285714285714</v>
      </c>
      <c r="T153" s="40">
        <f t="shared" si="25"/>
        <v>38.63189329903431</v>
      </c>
    </row>
    <row r="154" spans="1:20" s="7" customFormat="1" ht="11.25">
      <c r="A154" s="21"/>
      <c r="B154" s="21" t="s">
        <v>32</v>
      </c>
      <c r="C154" s="36"/>
      <c r="D154" s="16"/>
      <c r="E154" s="16"/>
      <c r="F154" s="16"/>
      <c r="G154" s="16"/>
      <c r="H154" s="16"/>
      <c r="I154" s="16"/>
      <c r="J154" s="16"/>
      <c r="K154" s="16">
        <v>0.33</v>
      </c>
      <c r="L154" s="16">
        <v>44.83</v>
      </c>
      <c r="M154" s="16">
        <v>258.75</v>
      </c>
      <c r="N154" s="16">
        <v>251.42</v>
      </c>
      <c r="O154" s="16">
        <v>247.33</v>
      </c>
      <c r="P154" s="82">
        <v>240</v>
      </c>
      <c r="Q154" s="69">
        <v>270.92</v>
      </c>
      <c r="R154" s="40">
        <f t="shared" si="24"/>
        <v>0</v>
      </c>
      <c r="S154" s="40">
        <f t="shared" si="23"/>
        <v>0</v>
      </c>
      <c r="T154" s="40">
        <f t="shared" si="25"/>
        <v>9.267576822163916</v>
      </c>
    </row>
    <row r="155" spans="1:20" s="7" customFormat="1" ht="11.25">
      <c r="A155" s="21"/>
      <c r="B155" s="21" t="s">
        <v>37</v>
      </c>
      <c r="C155" s="41"/>
      <c r="D155" s="16"/>
      <c r="E155" s="16">
        <v>5.25</v>
      </c>
      <c r="F155" s="16">
        <v>7.83</v>
      </c>
      <c r="G155" s="16"/>
      <c r="H155" s="16">
        <v>0.75</v>
      </c>
      <c r="I155" s="40">
        <v>9.67</v>
      </c>
      <c r="J155" s="40">
        <v>12.5</v>
      </c>
      <c r="K155" s="40">
        <v>16.08</v>
      </c>
      <c r="L155" s="16">
        <v>27.08</v>
      </c>
      <c r="M155" s="16">
        <v>38.58</v>
      </c>
      <c r="N155" s="16">
        <v>42.66</v>
      </c>
      <c r="O155" s="16">
        <v>29</v>
      </c>
      <c r="P155" s="82">
        <v>39.17</v>
      </c>
      <c r="Q155" s="69">
        <v>45.5</v>
      </c>
      <c r="R155" s="40">
        <f t="shared" si="24"/>
        <v>0</v>
      </c>
      <c r="S155" s="40">
        <f t="shared" si="23"/>
        <v>0.5668934240362812</v>
      </c>
      <c r="T155" s="40">
        <f t="shared" si="25"/>
        <v>1.556454840574554</v>
      </c>
    </row>
    <row r="156" spans="1:20" s="7" customFormat="1" ht="11.25">
      <c r="A156" s="21"/>
      <c r="B156" s="21" t="s">
        <v>5</v>
      </c>
      <c r="C156" s="36">
        <v>291.83</v>
      </c>
      <c r="D156" s="16">
        <v>274.92</v>
      </c>
      <c r="E156" s="16">
        <v>267.42</v>
      </c>
      <c r="F156" s="16">
        <v>294.67</v>
      </c>
      <c r="G156" s="16">
        <v>330.58</v>
      </c>
      <c r="H156" s="16">
        <v>362.75</v>
      </c>
      <c r="I156" s="16">
        <v>371</v>
      </c>
      <c r="J156" s="40">
        <v>377.84</v>
      </c>
      <c r="K156" s="16">
        <v>371.17</v>
      </c>
      <c r="L156" s="16">
        <v>365.92</v>
      </c>
      <c r="M156" s="16">
        <v>397.17</v>
      </c>
      <c r="N156" s="16">
        <v>410.58</v>
      </c>
      <c r="O156" s="16">
        <v>407.17</v>
      </c>
      <c r="P156" s="82">
        <v>412.58</v>
      </c>
      <c r="Q156" s="69">
        <v>411.83</v>
      </c>
      <c r="R156" s="40">
        <f t="shared" si="24"/>
        <v>16.56637791073922</v>
      </c>
      <c r="S156" s="40">
        <f t="shared" si="23"/>
        <v>17.135600907029477</v>
      </c>
      <c r="T156" s="40">
        <f t="shared" si="25"/>
        <v>14.08779773612788</v>
      </c>
    </row>
    <row r="157" spans="1:20" s="7" customFormat="1" ht="11.25">
      <c r="A157" s="21"/>
      <c r="B157" s="16" t="s">
        <v>13</v>
      </c>
      <c r="C157" s="36">
        <v>0.42</v>
      </c>
      <c r="D157" s="16">
        <v>0.83</v>
      </c>
      <c r="E157" s="16">
        <v>0.92</v>
      </c>
      <c r="F157" s="16">
        <v>1.25</v>
      </c>
      <c r="G157" s="16">
        <v>1.58</v>
      </c>
      <c r="H157" s="40">
        <v>1</v>
      </c>
      <c r="I157" s="40">
        <v>0.83</v>
      </c>
      <c r="J157" s="16">
        <v>0.17</v>
      </c>
      <c r="K157" s="40">
        <v>1.92</v>
      </c>
      <c r="L157" s="40">
        <v>0.92</v>
      </c>
      <c r="M157" s="40">
        <v>2.75</v>
      </c>
      <c r="N157" s="40">
        <v>1.83</v>
      </c>
      <c r="O157" s="40">
        <v>1.75</v>
      </c>
      <c r="P157" s="82">
        <v>1.17</v>
      </c>
      <c r="Q157" s="69">
        <v>1.38</v>
      </c>
      <c r="R157" s="40">
        <f t="shared" si="24"/>
        <v>0.023842232541241383</v>
      </c>
      <c r="S157" s="40">
        <f t="shared" si="23"/>
        <v>0.007709750566893424</v>
      </c>
      <c r="T157" s="40">
        <f t="shared" si="25"/>
        <v>0.047206762197645816</v>
      </c>
    </row>
    <row r="158" spans="1:20" s="7" customFormat="1" ht="11.25">
      <c r="A158" s="21"/>
      <c r="B158" s="16" t="s">
        <v>8</v>
      </c>
      <c r="C158" s="36">
        <v>4.17</v>
      </c>
      <c r="D158" s="16">
        <v>2.25</v>
      </c>
      <c r="E158" s="16">
        <v>3.12</v>
      </c>
      <c r="F158" s="16">
        <v>4.83</v>
      </c>
      <c r="G158" s="16">
        <v>12.06</v>
      </c>
      <c r="H158" s="16">
        <v>30.23</v>
      </c>
      <c r="I158" s="40">
        <v>37.58</v>
      </c>
      <c r="J158" s="16">
        <v>25.67</v>
      </c>
      <c r="K158" s="40">
        <v>25.72</v>
      </c>
      <c r="L158" s="40">
        <v>26.88</v>
      </c>
      <c r="M158" s="40">
        <v>26.67</v>
      </c>
      <c r="N158" s="40">
        <v>30.63</v>
      </c>
      <c r="O158" s="40">
        <v>31.83</v>
      </c>
      <c r="P158" s="82">
        <v>37.76</v>
      </c>
      <c r="Q158" s="69">
        <v>38.67</v>
      </c>
      <c r="R158" s="40">
        <f t="shared" si="24"/>
        <v>0.23671930880232517</v>
      </c>
      <c r="S158" s="40">
        <f t="shared" si="23"/>
        <v>1.164172335600907</v>
      </c>
      <c r="T158" s="40">
        <f t="shared" si="25"/>
        <v>1.3228155754949011</v>
      </c>
    </row>
    <row r="159" spans="1:20" s="7" customFormat="1" ht="11.25">
      <c r="A159" s="21"/>
      <c r="B159" s="21" t="s">
        <v>44</v>
      </c>
      <c r="C159" s="36"/>
      <c r="D159" s="16"/>
      <c r="E159" s="16"/>
      <c r="F159" s="16"/>
      <c r="G159" s="16"/>
      <c r="H159" s="16"/>
      <c r="I159" s="40"/>
      <c r="J159" s="16"/>
      <c r="K159" s="40"/>
      <c r="L159" s="40">
        <v>0.83</v>
      </c>
      <c r="M159" s="40">
        <v>1</v>
      </c>
      <c r="N159" s="40">
        <v>1</v>
      </c>
      <c r="O159" s="40">
        <v>0.17</v>
      </c>
      <c r="P159" s="82"/>
      <c r="Q159" s="69"/>
      <c r="R159" s="40">
        <f t="shared" si="24"/>
        <v>0</v>
      </c>
      <c r="S159" s="40">
        <f t="shared" si="23"/>
        <v>0</v>
      </c>
      <c r="T159" s="40">
        <f t="shared" si="25"/>
        <v>0</v>
      </c>
    </row>
    <row r="160" spans="1:20" s="7" customFormat="1" ht="11.25">
      <c r="A160" s="21"/>
      <c r="B160" s="16" t="s">
        <v>4</v>
      </c>
      <c r="C160" s="36">
        <v>303.67</v>
      </c>
      <c r="D160" s="16">
        <v>307.5</v>
      </c>
      <c r="E160" s="16">
        <v>316.33</v>
      </c>
      <c r="F160" s="16">
        <v>338.25</v>
      </c>
      <c r="G160" s="16">
        <v>356.93</v>
      </c>
      <c r="H160" s="16">
        <v>369.24</v>
      </c>
      <c r="I160" s="40">
        <v>400.12</v>
      </c>
      <c r="J160" s="16">
        <v>411.25</v>
      </c>
      <c r="K160" s="40">
        <v>445.44</v>
      </c>
      <c r="L160" s="40">
        <v>480.42</v>
      </c>
      <c r="M160" s="40">
        <v>516.18</v>
      </c>
      <c r="N160" s="40">
        <v>520.75</v>
      </c>
      <c r="O160" s="40">
        <v>535</v>
      </c>
      <c r="P160" s="82">
        <v>540.04</v>
      </c>
      <c r="Q160" s="69">
        <v>552.42</v>
      </c>
      <c r="R160" s="40">
        <f t="shared" si="24"/>
        <v>17.238501799520883</v>
      </c>
      <c r="S160" s="40">
        <f t="shared" si="23"/>
        <v>18.650793650793652</v>
      </c>
      <c r="T160" s="40">
        <f t="shared" si="25"/>
        <v>18.89707215450978</v>
      </c>
    </row>
    <row r="161" spans="1:20" s="7" customFormat="1" ht="11.25">
      <c r="A161" s="20" t="s">
        <v>18</v>
      </c>
      <c r="B161" s="20"/>
      <c r="C161" s="37">
        <f aca="true" t="shared" si="26" ref="C161:N161">SUM(C162:C188)</f>
        <v>8032.46</v>
      </c>
      <c r="D161" s="18">
        <f t="shared" si="26"/>
        <v>8329.79</v>
      </c>
      <c r="E161" s="18">
        <f t="shared" si="26"/>
        <v>8693.79</v>
      </c>
      <c r="F161" s="18">
        <f t="shared" si="26"/>
        <v>9410.199999999999</v>
      </c>
      <c r="G161" s="18">
        <f t="shared" si="26"/>
        <v>9733.269999999999</v>
      </c>
      <c r="H161" s="18">
        <f t="shared" si="26"/>
        <v>10876.270000000002</v>
      </c>
      <c r="I161" s="18">
        <f t="shared" si="26"/>
        <v>10842.990000000002</v>
      </c>
      <c r="J161" s="18">
        <f t="shared" si="26"/>
        <v>10940.46</v>
      </c>
      <c r="K161" s="18">
        <f t="shared" si="26"/>
        <v>12422.060000000001</v>
      </c>
      <c r="L161" s="18">
        <f t="shared" si="26"/>
        <v>16904.350000000002</v>
      </c>
      <c r="M161" s="18">
        <f t="shared" si="26"/>
        <v>19588.229999999996</v>
      </c>
      <c r="N161" s="18">
        <f t="shared" si="26"/>
        <v>19571.1</v>
      </c>
      <c r="O161" s="18">
        <f aca="true" t="shared" si="27" ref="O161:T161">SUM(O162:O188)</f>
        <v>19076.379999999997</v>
      </c>
      <c r="P161" s="18">
        <f t="shared" si="27"/>
        <v>20420.660000000003</v>
      </c>
      <c r="Q161" s="19">
        <f t="shared" si="27"/>
        <v>21095.060000000005</v>
      </c>
      <c r="R161" s="18">
        <f t="shared" si="27"/>
        <v>100</v>
      </c>
      <c r="S161" s="18">
        <f t="shared" si="27"/>
        <v>100.00000000000001</v>
      </c>
      <c r="T161" s="18">
        <f t="shared" si="27"/>
        <v>99.99999999999997</v>
      </c>
    </row>
    <row r="162" spans="1:27" s="7" customFormat="1" ht="11.25">
      <c r="A162" s="21"/>
      <c r="B162" s="21" t="s">
        <v>39</v>
      </c>
      <c r="C162" s="36">
        <v>1.75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82"/>
      <c r="Q162" s="69"/>
      <c r="R162" s="40">
        <f>+C162*100/C$161</f>
        <v>0.02178660086698222</v>
      </c>
      <c r="S162" s="40">
        <f aca="true" t="shared" si="28" ref="S162:S188">+J162*100/J$161</f>
        <v>0</v>
      </c>
      <c r="T162" s="40">
        <f aca="true" t="shared" si="29" ref="T162:T188">+Q162*100/Q$161</f>
        <v>0</v>
      </c>
      <c r="U162" s="46"/>
      <c r="V162" s="47"/>
      <c r="W162" s="47"/>
      <c r="X162" s="47"/>
      <c r="Y162" s="47"/>
      <c r="Z162" s="47"/>
      <c r="AA162" s="47"/>
    </row>
    <row r="163" spans="1:20" s="8" customFormat="1" ht="11.25">
      <c r="A163" s="21"/>
      <c r="B163" s="21" t="s">
        <v>34</v>
      </c>
      <c r="C163" s="36"/>
      <c r="D163" s="16"/>
      <c r="E163" s="16"/>
      <c r="F163" s="16"/>
      <c r="G163" s="16"/>
      <c r="H163" s="16"/>
      <c r="I163" s="16"/>
      <c r="J163" s="16"/>
      <c r="K163" s="16"/>
      <c r="L163" s="16"/>
      <c r="M163" s="16">
        <v>1067.5</v>
      </c>
      <c r="N163" s="16">
        <v>969.08</v>
      </c>
      <c r="O163" s="16">
        <v>277.08</v>
      </c>
      <c r="P163" s="34">
        <v>414.83</v>
      </c>
      <c r="Q163" s="81">
        <v>61.75</v>
      </c>
      <c r="R163" s="40">
        <f aca="true" t="shared" si="30" ref="R163:R188">+C163*100/C$161</f>
        <v>0</v>
      </c>
      <c r="S163" s="40">
        <f t="shared" si="28"/>
        <v>0</v>
      </c>
      <c r="T163" s="40">
        <f t="shared" si="29"/>
        <v>0.2927225615855086</v>
      </c>
    </row>
    <row r="164" spans="1:20" s="7" customFormat="1" ht="11.25">
      <c r="A164" s="21"/>
      <c r="B164" s="21" t="s">
        <v>7</v>
      </c>
      <c r="C164" s="36">
        <v>160.25</v>
      </c>
      <c r="D164" s="16">
        <v>198.17</v>
      </c>
      <c r="E164" s="16">
        <v>205.54</v>
      </c>
      <c r="F164" s="16">
        <v>227.96</v>
      </c>
      <c r="G164" s="16">
        <v>242.75</v>
      </c>
      <c r="H164" s="16">
        <v>235.33</v>
      </c>
      <c r="I164" s="16">
        <v>290.7</v>
      </c>
      <c r="J164" s="16">
        <v>263.08</v>
      </c>
      <c r="K164" s="16">
        <v>270.18</v>
      </c>
      <c r="L164" s="16">
        <v>286.67</v>
      </c>
      <c r="M164" s="16">
        <v>332.42</v>
      </c>
      <c r="N164" s="16">
        <v>298.42</v>
      </c>
      <c r="O164" s="16">
        <v>190</v>
      </c>
      <c r="P164" s="82">
        <v>219.83</v>
      </c>
      <c r="Q164" s="69">
        <v>249.75</v>
      </c>
      <c r="R164" s="40">
        <f t="shared" si="30"/>
        <v>1.9950301651050861</v>
      </c>
      <c r="S164" s="40">
        <f t="shared" si="28"/>
        <v>2.4046520895830708</v>
      </c>
      <c r="T164" s="40">
        <f t="shared" si="29"/>
        <v>1.183926473781065</v>
      </c>
    </row>
    <row r="165" spans="1:20" s="7" customFormat="1" ht="11.25">
      <c r="A165" s="21"/>
      <c r="B165" s="21" t="s">
        <v>10</v>
      </c>
      <c r="C165" s="36"/>
      <c r="D165" s="16"/>
      <c r="E165" s="16"/>
      <c r="F165" s="16"/>
      <c r="G165" s="16"/>
      <c r="H165" s="16">
        <v>7.08</v>
      </c>
      <c r="I165" s="16">
        <v>21.17</v>
      </c>
      <c r="J165" s="16">
        <v>24.92</v>
      </c>
      <c r="K165" s="16">
        <v>35.92</v>
      </c>
      <c r="L165" s="16">
        <v>49.42</v>
      </c>
      <c r="M165" s="16">
        <v>139.47</v>
      </c>
      <c r="N165" s="16">
        <v>200.13</v>
      </c>
      <c r="O165" s="16">
        <v>201.75</v>
      </c>
      <c r="P165" s="82">
        <v>197.42</v>
      </c>
      <c r="Q165" s="69">
        <v>170.5</v>
      </c>
      <c r="R165" s="40">
        <f t="shared" si="30"/>
        <v>0</v>
      </c>
      <c r="S165" s="40">
        <f t="shared" si="28"/>
        <v>0.22777835666873242</v>
      </c>
      <c r="T165" s="40">
        <f t="shared" si="29"/>
        <v>0.8082461012199063</v>
      </c>
    </row>
    <row r="166" spans="1:20" s="7" customFormat="1" ht="11.25">
      <c r="A166" s="21"/>
      <c r="B166" s="21" t="s">
        <v>36</v>
      </c>
      <c r="C166" s="3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>
        <v>1.25</v>
      </c>
      <c r="O166" s="16">
        <v>23.49</v>
      </c>
      <c r="P166" s="82">
        <v>64</v>
      </c>
      <c r="Q166" s="69">
        <v>83.21</v>
      </c>
      <c r="R166" s="40">
        <f t="shared" si="30"/>
        <v>0</v>
      </c>
      <c r="S166" s="40">
        <f t="shared" si="28"/>
        <v>0</v>
      </c>
      <c r="T166" s="40">
        <f t="shared" si="29"/>
        <v>0.39445254007336306</v>
      </c>
    </row>
    <row r="167" spans="1:20" s="7" customFormat="1" ht="11.25">
      <c r="A167" s="21"/>
      <c r="B167" s="21" t="s">
        <v>38</v>
      </c>
      <c r="C167" s="36"/>
      <c r="D167" s="16"/>
      <c r="E167" s="16"/>
      <c r="F167" s="16"/>
      <c r="G167" s="16"/>
      <c r="H167" s="16">
        <v>3.58</v>
      </c>
      <c r="I167" s="16">
        <v>23</v>
      </c>
      <c r="J167" s="16">
        <v>20.94</v>
      </c>
      <c r="K167" s="16">
        <v>17.62</v>
      </c>
      <c r="L167" s="16"/>
      <c r="M167" s="16">
        <v>21</v>
      </c>
      <c r="N167" s="16">
        <v>19.83</v>
      </c>
      <c r="O167" s="16">
        <v>28.99</v>
      </c>
      <c r="P167" s="82">
        <v>24.17</v>
      </c>
      <c r="Q167" s="69">
        <v>18.25</v>
      </c>
      <c r="R167" s="40">
        <f t="shared" si="30"/>
        <v>0</v>
      </c>
      <c r="S167" s="40">
        <f t="shared" si="28"/>
        <v>0.1913996303628915</v>
      </c>
      <c r="T167" s="40">
        <f t="shared" si="29"/>
        <v>0.0865131457317495</v>
      </c>
    </row>
    <row r="168" spans="1:20" s="7" customFormat="1" ht="11.25">
      <c r="A168" s="21"/>
      <c r="B168" s="21" t="s">
        <v>11</v>
      </c>
      <c r="C168" s="36">
        <v>59.92</v>
      </c>
      <c r="D168" s="16">
        <v>52</v>
      </c>
      <c r="E168" s="16">
        <v>38.93</v>
      </c>
      <c r="F168" s="16">
        <v>45.2</v>
      </c>
      <c r="G168" s="16">
        <v>26.33</v>
      </c>
      <c r="H168" s="16">
        <v>12.85</v>
      </c>
      <c r="I168" s="16">
        <v>6.75</v>
      </c>
      <c r="J168" s="16">
        <v>37.7</v>
      </c>
      <c r="K168" s="16">
        <v>34.64</v>
      </c>
      <c r="L168" s="16">
        <v>21.21</v>
      </c>
      <c r="M168" s="16">
        <v>6.63</v>
      </c>
      <c r="N168" s="16">
        <v>0.83</v>
      </c>
      <c r="O168" s="16">
        <v>0.42</v>
      </c>
      <c r="P168" s="82">
        <v>10.73</v>
      </c>
      <c r="Q168" s="69">
        <v>28.67</v>
      </c>
      <c r="R168" s="40">
        <f t="shared" si="30"/>
        <v>0.7459732136854712</v>
      </c>
      <c r="S168" s="40">
        <f t="shared" si="28"/>
        <v>0.3445924577211562</v>
      </c>
      <c r="T168" s="40">
        <f t="shared" si="29"/>
        <v>0.13590859660982235</v>
      </c>
    </row>
    <row r="169" spans="1:20" s="7" customFormat="1" ht="11.25">
      <c r="A169" s="21"/>
      <c r="B169" s="21" t="s">
        <v>40</v>
      </c>
      <c r="C169" s="36">
        <v>391.76</v>
      </c>
      <c r="D169" s="16">
        <v>363.26</v>
      </c>
      <c r="E169" s="16">
        <v>574.87</v>
      </c>
      <c r="F169" s="16">
        <v>613.21</v>
      </c>
      <c r="G169" s="16">
        <v>617.78</v>
      </c>
      <c r="H169" s="16">
        <v>1069.27</v>
      </c>
      <c r="I169" s="16">
        <v>796.6</v>
      </c>
      <c r="J169" s="16">
        <v>498.22</v>
      </c>
      <c r="K169" s="16">
        <v>444.42</v>
      </c>
      <c r="L169" s="16">
        <v>491.8</v>
      </c>
      <c r="M169" s="16">
        <v>713.73</v>
      </c>
      <c r="N169" s="16">
        <v>800.46</v>
      </c>
      <c r="O169" s="16">
        <v>624.76</v>
      </c>
      <c r="P169" s="82">
        <v>660.33</v>
      </c>
      <c r="Q169" s="69">
        <v>702.18</v>
      </c>
      <c r="R169" s="40">
        <f t="shared" si="30"/>
        <v>4.877210717513688</v>
      </c>
      <c r="S169" s="40">
        <f t="shared" si="28"/>
        <v>4.553921864345741</v>
      </c>
      <c r="T169" s="40">
        <f t="shared" si="29"/>
        <v>3.3286466120504032</v>
      </c>
    </row>
    <row r="170" spans="1:20" s="7" customFormat="1" ht="11.25">
      <c r="A170" s="21"/>
      <c r="B170" s="21" t="s">
        <v>45</v>
      </c>
      <c r="C170" s="3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>
        <v>20.17</v>
      </c>
      <c r="P170" s="82">
        <v>206.67</v>
      </c>
      <c r="Q170" s="69">
        <v>271.17</v>
      </c>
      <c r="R170" s="40">
        <f t="shared" si="30"/>
        <v>0</v>
      </c>
      <c r="S170" s="40">
        <f t="shared" si="28"/>
        <v>0</v>
      </c>
      <c r="T170" s="40">
        <f t="shared" si="29"/>
        <v>1.2854668344152609</v>
      </c>
    </row>
    <row r="171" spans="1:20" s="7" customFormat="1" ht="11.25">
      <c r="A171" s="21"/>
      <c r="B171" s="21" t="s">
        <v>6</v>
      </c>
      <c r="C171" s="36">
        <v>1285.83</v>
      </c>
      <c r="D171" s="16">
        <v>1244.75</v>
      </c>
      <c r="E171" s="16">
        <v>1274.38</v>
      </c>
      <c r="F171" s="16">
        <v>1383.95</v>
      </c>
      <c r="G171" s="16">
        <v>1466.38</v>
      </c>
      <c r="H171" s="16">
        <v>1575.83</v>
      </c>
      <c r="I171" s="16">
        <v>1652.06</v>
      </c>
      <c r="J171" s="16">
        <v>1736.99</v>
      </c>
      <c r="K171" s="16">
        <v>1873.96</v>
      </c>
      <c r="L171" s="16">
        <v>1932.54</v>
      </c>
      <c r="M171" s="16">
        <v>2022.68</v>
      </c>
      <c r="N171" s="16">
        <v>1910.94</v>
      </c>
      <c r="O171" s="16">
        <v>1765.42</v>
      </c>
      <c r="P171" s="82">
        <v>1722.31</v>
      </c>
      <c r="Q171" s="69">
        <v>1639.5</v>
      </c>
      <c r="R171" s="40">
        <f t="shared" si="30"/>
        <v>16.007922853023857</v>
      </c>
      <c r="S171" s="40">
        <f t="shared" si="28"/>
        <v>15.876754725121248</v>
      </c>
      <c r="T171" s="40">
        <f t="shared" si="29"/>
        <v>7.7719617768330576</v>
      </c>
    </row>
    <row r="172" spans="1:20" s="7" customFormat="1" ht="11.25">
      <c r="A172" s="21"/>
      <c r="B172" s="21" t="s">
        <v>41</v>
      </c>
      <c r="C172" s="36"/>
      <c r="D172" s="16"/>
      <c r="E172" s="16"/>
      <c r="F172" s="16"/>
      <c r="G172" s="16">
        <v>3.22</v>
      </c>
      <c r="H172" s="16">
        <v>1.25</v>
      </c>
      <c r="I172" s="16">
        <v>1.17</v>
      </c>
      <c r="J172" s="16">
        <v>0.42</v>
      </c>
      <c r="K172" s="16">
        <v>1.5</v>
      </c>
      <c r="L172" s="16">
        <v>0.58</v>
      </c>
      <c r="M172" s="16">
        <v>0.58</v>
      </c>
      <c r="N172" s="16">
        <v>1.83</v>
      </c>
      <c r="O172" s="16">
        <v>2.36</v>
      </c>
      <c r="P172" s="82">
        <v>9.3</v>
      </c>
      <c r="Q172" s="69">
        <v>11.86</v>
      </c>
      <c r="R172" s="40">
        <f t="shared" si="30"/>
        <v>0</v>
      </c>
      <c r="S172" s="40">
        <f t="shared" si="28"/>
        <v>0.003838961067450546</v>
      </c>
      <c r="T172" s="40">
        <f t="shared" si="29"/>
        <v>0.05622169360978351</v>
      </c>
    </row>
    <row r="173" spans="1:20" s="7" customFormat="1" ht="11.25">
      <c r="A173" s="21"/>
      <c r="B173" s="21" t="s">
        <v>15</v>
      </c>
      <c r="C173" s="36">
        <v>2.58</v>
      </c>
      <c r="D173" s="16">
        <v>5.92</v>
      </c>
      <c r="E173" s="16">
        <v>6.42</v>
      </c>
      <c r="F173" s="16">
        <v>11.33</v>
      </c>
      <c r="G173" s="16">
        <v>12</v>
      </c>
      <c r="H173" s="16">
        <v>14.75</v>
      </c>
      <c r="I173" s="16">
        <v>9.25</v>
      </c>
      <c r="J173" s="16">
        <v>3.92</v>
      </c>
      <c r="K173" s="16">
        <v>2.27</v>
      </c>
      <c r="L173" s="16">
        <v>7.42</v>
      </c>
      <c r="M173" s="16">
        <v>28.83</v>
      </c>
      <c r="N173" s="16">
        <v>41.25</v>
      </c>
      <c r="O173" s="16">
        <v>35.33</v>
      </c>
      <c r="P173" s="82">
        <v>28.58</v>
      </c>
      <c r="Q173" s="69">
        <v>32.33</v>
      </c>
      <c r="R173" s="40">
        <f t="shared" si="30"/>
        <v>0.032119674421036644</v>
      </c>
      <c r="S173" s="40">
        <f t="shared" si="28"/>
        <v>0.035830303296205096</v>
      </c>
      <c r="T173" s="40">
        <f t="shared" si="29"/>
        <v>0.1532586302195869</v>
      </c>
    </row>
    <row r="174" spans="1:20" s="7" customFormat="1" ht="11.25">
      <c r="A174" s="21"/>
      <c r="B174" s="21" t="s">
        <v>9</v>
      </c>
      <c r="C174" s="36"/>
      <c r="D174" s="16"/>
      <c r="E174" s="16"/>
      <c r="F174" s="16"/>
      <c r="G174" s="16"/>
      <c r="H174" s="16">
        <v>14.08</v>
      </c>
      <c r="I174" s="16">
        <v>57.94</v>
      </c>
      <c r="J174" s="16">
        <v>97.28</v>
      </c>
      <c r="K174" s="16">
        <v>83.28</v>
      </c>
      <c r="L174" s="16">
        <v>65.4</v>
      </c>
      <c r="M174" s="16">
        <v>113.22</v>
      </c>
      <c r="N174" s="16">
        <v>71.44</v>
      </c>
      <c r="O174" s="16">
        <v>56.93</v>
      </c>
      <c r="P174" s="82">
        <v>55.33</v>
      </c>
      <c r="Q174" s="69">
        <v>93.75</v>
      </c>
      <c r="R174" s="40">
        <f t="shared" si="30"/>
        <v>0</v>
      </c>
      <c r="S174" s="40">
        <f t="shared" si="28"/>
        <v>0.889176506289498</v>
      </c>
      <c r="T174" s="40">
        <f t="shared" si="29"/>
        <v>0.4444168445124118</v>
      </c>
    </row>
    <row r="175" spans="1:20" s="7" customFormat="1" ht="11.25">
      <c r="A175" s="21"/>
      <c r="B175" s="21" t="s">
        <v>42</v>
      </c>
      <c r="C175" s="36">
        <v>70.33</v>
      </c>
      <c r="D175" s="16">
        <v>108.77</v>
      </c>
      <c r="E175" s="16">
        <v>116.17</v>
      </c>
      <c r="F175" s="16">
        <v>97.25</v>
      </c>
      <c r="G175" s="16">
        <v>44.04</v>
      </c>
      <c r="H175" s="16">
        <v>8.05</v>
      </c>
      <c r="I175" s="16">
        <v>1.17</v>
      </c>
      <c r="J175" s="16"/>
      <c r="K175" s="16"/>
      <c r="L175" s="16"/>
      <c r="M175" s="16"/>
      <c r="N175" s="16"/>
      <c r="O175" s="16"/>
      <c r="P175" s="82"/>
      <c r="Q175" s="69"/>
      <c r="R175" s="40">
        <f t="shared" si="30"/>
        <v>0.8755723651284911</v>
      </c>
      <c r="S175" s="40">
        <f t="shared" si="28"/>
        <v>0</v>
      </c>
      <c r="T175" s="40">
        <f t="shared" si="29"/>
        <v>0</v>
      </c>
    </row>
    <row r="176" spans="1:20" s="7" customFormat="1" ht="11.25">
      <c r="A176" s="21"/>
      <c r="B176" s="21" t="s">
        <v>12</v>
      </c>
      <c r="C176" s="36"/>
      <c r="D176" s="16"/>
      <c r="E176" s="16">
        <v>13.77</v>
      </c>
      <c r="F176" s="16">
        <v>30.47</v>
      </c>
      <c r="G176" s="16">
        <v>30.81</v>
      </c>
      <c r="H176" s="16">
        <v>34.76</v>
      </c>
      <c r="I176" s="16">
        <v>24.09</v>
      </c>
      <c r="J176" s="16">
        <v>38.59</v>
      </c>
      <c r="K176" s="16">
        <v>79.92</v>
      </c>
      <c r="L176" s="16">
        <v>109.58</v>
      </c>
      <c r="M176" s="16">
        <v>148.08</v>
      </c>
      <c r="N176" s="16">
        <v>214.33</v>
      </c>
      <c r="O176" s="16">
        <v>227.18</v>
      </c>
      <c r="P176" s="82">
        <v>250.13</v>
      </c>
      <c r="Q176" s="69">
        <v>252.17</v>
      </c>
      <c r="R176" s="40">
        <f t="shared" si="30"/>
        <v>0</v>
      </c>
      <c r="S176" s="40">
        <f t="shared" si="28"/>
        <v>0.3527273990307538</v>
      </c>
      <c r="T176" s="40">
        <f t="shared" si="29"/>
        <v>1.195398353927412</v>
      </c>
    </row>
    <row r="177" spans="1:20" s="7" customFormat="1" ht="11.25">
      <c r="A177" s="21"/>
      <c r="B177" s="21" t="s">
        <v>33</v>
      </c>
      <c r="C177" s="36"/>
      <c r="D177" s="16"/>
      <c r="E177" s="16"/>
      <c r="F177" s="16"/>
      <c r="G177" s="16"/>
      <c r="H177" s="16"/>
      <c r="I177" s="16"/>
      <c r="J177" s="16"/>
      <c r="K177" s="16"/>
      <c r="L177" s="16"/>
      <c r="M177" s="16">
        <v>57.5</v>
      </c>
      <c r="N177" s="16">
        <v>7.75</v>
      </c>
      <c r="O177" s="16">
        <v>6.58</v>
      </c>
      <c r="P177" s="82">
        <v>36.5</v>
      </c>
      <c r="Q177" s="69">
        <v>37.83</v>
      </c>
      <c r="R177" s="40">
        <f t="shared" si="30"/>
        <v>0</v>
      </c>
      <c r="S177" s="40">
        <f t="shared" si="28"/>
        <v>0</v>
      </c>
      <c r="T177" s="40">
        <f t="shared" si="29"/>
        <v>0.17933108509764842</v>
      </c>
    </row>
    <row r="178" spans="1:20" s="7" customFormat="1" ht="11.25">
      <c r="A178" s="21"/>
      <c r="B178" s="16" t="s">
        <v>3</v>
      </c>
      <c r="C178" s="36">
        <v>2768.5</v>
      </c>
      <c r="D178" s="16">
        <v>2965.42</v>
      </c>
      <c r="E178" s="16">
        <v>2988.17</v>
      </c>
      <c r="F178" s="16">
        <v>3266.83</v>
      </c>
      <c r="G178" s="16">
        <v>3387.65</v>
      </c>
      <c r="H178" s="16">
        <v>3453.25</v>
      </c>
      <c r="I178" s="16">
        <v>3477.75</v>
      </c>
      <c r="J178" s="16">
        <v>3649.42</v>
      </c>
      <c r="K178" s="16">
        <v>4186.67</v>
      </c>
      <c r="L178" s="16">
        <v>4695.87</v>
      </c>
      <c r="M178" s="16">
        <v>4831.25</v>
      </c>
      <c r="N178" s="16">
        <v>4843.44</v>
      </c>
      <c r="O178" s="16">
        <v>4244.25</v>
      </c>
      <c r="P178" s="82">
        <v>4240.08</v>
      </c>
      <c r="Q178" s="69">
        <v>4488.13</v>
      </c>
      <c r="R178" s="40">
        <f t="shared" si="30"/>
        <v>34.46640257156587</v>
      </c>
      <c r="S178" s="40">
        <f t="shared" si="28"/>
        <v>33.35709833041756</v>
      </c>
      <c r="T178" s="40">
        <f t="shared" si="29"/>
        <v>21.275739438522567</v>
      </c>
    </row>
    <row r="179" spans="1:20" s="7" customFormat="1" ht="11.25">
      <c r="A179" s="21"/>
      <c r="B179" s="21" t="s">
        <v>32</v>
      </c>
      <c r="C179" s="36"/>
      <c r="D179" s="16"/>
      <c r="E179" s="16"/>
      <c r="F179" s="16"/>
      <c r="G179" s="16"/>
      <c r="H179" s="16"/>
      <c r="I179" s="16"/>
      <c r="J179" s="16"/>
      <c r="K179" s="16">
        <v>139</v>
      </c>
      <c r="L179" s="16">
        <v>3331</v>
      </c>
      <c r="M179" s="16">
        <v>3639.42</v>
      </c>
      <c r="N179" s="16">
        <v>3900.67</v>
      </c>
      <c r="O179" s="16">
        <v>4956.25</v>
      </c>
      <c r="P179" s="82">
        <v>5692.83</v>
      </c>
      <c r="Q179" s="69">
        <v>6428.42</v>
      </c>
      <c r="R179" s="40">
        <f t="shared" si="30"/>
        <v>0</v>
      </c>
      <c r="S179" s="40">
        <f t="shared" si="28"/>
        <v>0</v>
      </c>
      <c r="T179" s="40">
        <f t="shared" si="29"/>
        <v>30.473580070405102</v>
      </c>
    </row>
    <row r="180" spans="1:20" s="7" customFormat="1" ht="11.25">
      <c r="A180" s="21"/>
      <c r="B180" s="21" t="s">
        <v>37</v>
      </c>
      <c r="C180" s="36">
        <v>449.67</v>
      </c>
      <c r="D180" s="16">
        <v>548.58</v>
      </c>
      <c r="E180" s="16">
        <v>579.25</v>
      </c>
      <c r="F180" s="16">
        <v>566.33</v>
      </c>
      <c r="G180" s="16">
        <v>523.47</v>
      </c>
      <c r="H180" s="16">
        <v>835.79</v>
      </c>
      <c r="I180" s="16">
        <v>624.17</v>
      </c>
      <c r="J180" s="16">
        <v>492.58</v>
      </c>
      <c r="K180" s="16">
        <v>589.13</v>
      </c>
      <c r="L180" s="16">
        <v>855.74</v>
      </c>
      <c r="M180" s="16">
        <v>1187.5</v>
      </c>
      <c r="N180" s="16">
        <v>1168.32</v>
      </c>
      <c r="O180" s="16">
        <v>1367.75</v>
      </c>
      <c r="P180" s="82">
        <v>1439.83</v>
      </c>
      <c r="Q180" s="69">
        <v>1349.67</v>
      </c>
      <c r="R180" s="40">
        <f t="shared" si="30"/>
        <v>5.598160463917654</v>
      </c>
      <c r="S180" s="40">
        <f t="shared" si="28"/>
        <v>4.502370101439976</v>
      </c>
      <c r="T180" s="40">
        <f t="shared" si="29"/>
        <v>6.398038213686046</v>
      </c>
    </row>
    <row r="181" spans="1:20" s="7" customFormat="1" ht="11.25">
      <c r="A181" s="21"/>
      <c r="B181" s="21" t="s">
        <v>46</v>
      </c>
      <c r="C181" s="3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82">
        <v>2.33</v>
      </c>
      <c r="Q181" s="69">
        <v>4.67</v>
      </c>
      <c r="R181" s="40">
        <f t="shared" si="30"/>
        <v>0</v>
      </c>
      <c r="S181" s="40">
        <f t="shared" si="28"/>
        <v>0</v>
      </c>
      <c r="T181" s="40">
        <f t="shared" si="29"/>
        <v>0.02213788441464494</v>
      </c>
    </row>
    <row r="182" spans="1:20" s="7" customFormat="1" ht="11.25">
      <c r="A182" s="21"/>
      <c r="B182" s="21" t="s">
        <v>5</v>
      </c>
      <c r="C182" s="36">
        <v>1020.5</v>
      </c>
      <c r="D182" s="16">
        <v>998.08</v>
      </c>
      <c r="E182" s="16">
        <v>1079.25</v>
      </c>
      <c r="F182" s="16">
        <v>1221.42</v>
      </c>
      <c r="G182" s="16">
        <v>1327.83</v>
      </c>
      <c r="H182" s="16">
        <v>1448.42</v>
      </c>
      <c r="I182" s="16">
        <v>1504.33</v>
      </c>
      <c r="J182" s="16">
        <v>1641.35</v>
      </c>
      <c r="K182" s="16">
        <v>1906.65</v>
      </c>
      <c r="L182" s="16">
        <v>1880.17</v>
      </c>
      <c r="M182" s="16">
        <v>1845.83</v>
      </c>
      <c r="N182" s="16">
        <v>1639.64</v>
      </c>
      <c r="O182" s="16">
        <v>1463.75</v>
      </c>
      <c r="P182" s="82">
        <v>1530.92</v>
      </c>
      <c r="Q182" s="69">
        <v>1519.17</v>
      </c>
      <c r="R182" s="40">
        <f t="shared" si="30"/>
        <v>12.70470067700306</v>
      </c>
      <c r="S182" s="40">
        <f t="shared" si="28"/>
        <v>15.002568447761796</v>
      </c>
      <c r="T182" s="40">
        <f t="shared" si="29"/>
        <v>7.201543868564487</v>
      </c>
    </row>
    <row r="183" spans="1:20" s="7" customFormat="1" ht="11.25">
      <c r="A183" s="21"/>
      <c r="B183" s="21" t="s">
        <v>13</v>
      </c>
      <c r="C183" s="36">
        <v>40.61</v>
      </c>
      <c r="D183" s="16">
        <v>39.17</v>
      </c>
      <c r="E183" s="16">
        <v>20.17</v>
      </c>
      <c r="F183" s="16">
        <v>23.33</v>
      </c>
      <c r="G183" s="16">
        <v>15.42</v>
      </c>
      <c r="H183" s="16">
        <v>13.6</v>
      </c>
      <c r="I183" s="16">
        <v>15.27</v>
      </c>
      <c r="J183" s="16">
        <v>16.8</v>
      </c>
      <c r="K183" s="16">
        <v>15.54</v>
      </c>
      <c r="L183" s="16">
        <v>12.68</v>
      </c>
      <c r="M183" s="16">
        <v>8.01</v>
      </c>
      <c r="N183" s="16">
        <v>8.69</v>
      </c>
      <c r="O183" s="16">
        <v>15</v>
      </c>
      <c r="P183" s="82">
        <v>13.57</v>
      </c>
      <c r="Q183" s="69">
        <v>10.58</v>
      </c>
      <c r="R183" s="40">
        <f t="shared" si="30"/>
        <v>0.5055736349760845</v>
      </c>
      <c r="S183" s="40">
        <f t="shared" si="28"/>
        <v>0.15355844269802185</v>
      </c>
      <c r="T183" s="40">
        <f t="shared" si="29"/>
        <v>0.05015392229270738</v>
      </c>
    </row>
    <row r="184" spans="1:20" s="8" customFormat="1" ht="11.25">
      <c r="A184" s="21"/>
      <c r="B184" s="21" t="s">
        <v>43</v>
      </c>
      <c r="C184" s="3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>
        <v>19</v>
      </c>
      <c r="O184" s="16">
        <v>36.5</v>
      </c>
      <c r="P184" s="82">
        <v>16.42</v>
      </c>
      <c r="Q184" s="69">
        <v>3.08</v>
      </c>
      <c r="R184" s="40">
        <f t="shared" si="30"/>
        <v>0</v>
      </c>
      <c r="S184" s="40">
        <f t="shared" si="28"/>
        <v>0</v>
      </c>
      <c r="T184" s="40">
        <f t="shared" si="29"/>
        <v>0.014600574731714435</v>
      </c>
    </row>
    <row r="185" spans="1:20" s="7" customFormat="1" ht="11.25">
      <c r="A185" s="21"/>
      <c r="B185" s="21" t="s">
        <v>8</v>
      </c>
      <c r="C185" s="36">
        <v>36</v>
      </c>
      <c r="D185" s="16">
        <v>41.63</v>
      </c>
      <c r="E185" s="16">
        <v>25.5</v>
      </c>
      <c r="F185" s="16">
        <v>86.08</v>
      </c>
      <c r="G185" s="16">
        <v>131.28</v>
      </c>
      <c r="H185" s="16">
        <v>160.11</v>
      </c>
      <c r="I185" s="16">
        <v>180.27</v>
      </c>
      <c r="J185" s="16">
        <v>188.3</v>
      </c>
      <c r="K185" s="16">
        <v>200.92</v>
      </c>
      <c r="L185" s="16">
        <v>226.79</v>
      </c>
      <c r="M185" s="16">
        <v>286.23</v>
      </c>
      <c r="N185" s="16">
        <v>283.99</v>
      </c>
      <c r="O185" s="16">
        <v>320.5</v>
      </c>
      <c r="P185" s="82">
        <v>336.72</v>
      </c>
      <c r="Q185" s="69">
        <v>364.03</v>
      </c>
      <c r="R185" s="40">
        <f t="shared" si="30"/>
        <v>0.4481815035493485</v>
      </c>
      <c r="S185" s="40">
        <f t="shared" si="28"/>
        <v>1.721134211906995</v>
      </c>
      <c r="T185" s="40">
        <f t="shared" si="29"/>
        <v>1.7256646816837682</v>
      </c>
    </row>
    <row r="186" spans="1:20" s="7" customFormat="1" ht="11.25">
      <c r="A186" s="21"/>
      <c r="B186" s="21" t="s">
        <v>14</v>
      </c>
      <c r="C186" s="36"/>
      <c r="D186" s="16"/>
      <c r="E186" s="16"/>
      <c r="F186" s="16"/>
      <c r="G186" s="16">
        <v>2</v>
      </c>
      <c r="H186" s="16">
        <v>1.83</v>
      </c>
      <c r="I186" s="16">
        <v>4.17</v>
      </c>
      <c r="J186" s="16">
        <v>4</v>
      </c>
      <c r="K186" s="16">
        <v>1.58</v>
      </c>
      <c r="L186" s="16">
        <v>1.67</v>
      </c>
      <c r="M186" s="16">
        <v>3.92</v>
      </c>
      <c r="N186" s="16">
        <v>3</v>
      </c>
      <c r="O186" s="16">
        <v>2.67</v>
      </c>
      <c r="P186" s="82">
        <v>3.5</v>
      </c>
      <c r="Q186" s="69">
        <v>2.83</v>
      </c>
      <c r="R186" s="40">
        <f t="shared" si="30"/>
        <v>0</v>
      </c>
      <c r="S186" s="40">
        <f t="shared" si="28"/>
        <v>0.03656153397571949</v>
      </c>
      <c r="T186" s="40">
        <f t="shared" si="29"/>
        <v>0.013415463146348004</v>
      </c>
    </row>
    <row r="187" spans="1:20" s="7" customFormat="1" ht="11.25">
      <c r="A187" s="21"/>
      <c r="B187" s="16" t="s">
        <v>44</v>
      </c>
      <c r="C187" s="36"/>
      <c r="D187" s="16"/>
      <c r="E187" s="16"/>
      <c r="F187" s="16"/>
      <c r="G187" s="16"/>
      <c r="H187" s="16"/>
      <c r="I187" s="16"/>
      <c r="J187" s="16"/>
      <c r="K187" s="16"/>
      <c r="L187" s="16">
        <v>48.42</v>
      </c>
      <c r="M187" s="16">
        <v>89.42</v>
      </c>
      <c r="N187" s="16">
        <v>122.94</v>
      </c>
      <c r="O187" s="16">
        <v>133.83</v>
      </c>
      <c r="P187" s="82">
        <v>136.33</v>
      </c>
      <c r="Q187" s="69">
        <v>142.92</v>
      </c>
      <c r="R187" s="40">
        <f t="shared" si="30"/>
        <v>0</v>
      </c>
      <c r="S187" s="40">
        <f t="shared" si="28"/>
        <v>0</v>
      </c>
      <c r="T187" s="40">
        <f t="shared" si="29"/>
        <v>0.6775045911222815</v>
      </c>
    </row>
    <row r="188" spans="1:20" s="7" customFormat="1" ht="11.25">
      <c r="A188" s="21"/>
      <c r="B188" s="16" t="s">
        <v>4</v>
      </c>
      <c r="C188" s="36">
        <v>1744.76</v>
      </c>
      <c r="D188" s="16">
        <v>1764.04</v>
      </c>
      <c r="E188" s="16">
        <v>1771.37</v>
      </c>
      <c r="F188" s="16">
        <v>1836.84</v>
      </c>
      <c r="G188" s="16">
        <v>1902.31</v>
      </c>
      <c r="H188" s="16">
        <v>1986.44</v>
      </c>
      <c r="I188" s="16">
        <v>2153.13</v>
      </c>
      <c r="J188" s="16">
        <v>2225.95</v>
      </c>
      <c r="K188" s="16">
        <v>2538.86</v>
      </c>
      <c r="L188" s="16">
        <v>2887.39</v>
      </c>
      <c r="M188" s="16">
        <v>3045.01</v>
      </c>
      <c r="N188" s="16">
        <v>3043.87</v>
      </c>
      <c r="O188" s="16">
        <v>3075.42</v>
      </c>
      <c r="P188" s="82">
        <v>3108</v>
      </c>
      <c r="Q188" s="69">
        <v>3128.64</v>
      </c>
      <c r="R188" s="40">
        <f t="shared" si="30"/>
        <v>21.72136555924337</v>
      </c>
      <c r="S188" s="40">
        <f t="shared" si="28"/>
        <v>20.346036638313198</v>
      </c>
      <c r="T188" s="40">
        <f t="shared" si="29"/>
        <v>14.831150041763328</v>
      </c>
    </row>
    <row r="189" spans="1:20" s="7" customFormat="1" ht="11.25">
      <c r="A189" s="20" t="s">
        <v>21</v>
      </c>
      <c r="B189" s="20"/>
      <c r="C189" s="37">
        <f aca="true" t="shared" si="31" ref="C189:N189">SUM(C190:C216)</f>
        <v>6610.22</v>
      </c>
      <c r="D189" s="18">
        <f t="shared" si="31"/>
        <v>7090.68</v>
      </c>
      <c r="E189" s="18">
        <f t="shared" si="31"/>
        <v>7452.589999999999</v>
      </c>
      <c r="F189" s="18">
        <f t="shared" si="31"/>
        <v>7623.18</v>
      </c>
      <c r="G189" s="18">
        <f t="shared" si="31"/>
        <v>7940.330000000001</v>
      </c>
      <c r="H189" s="18">
        <f t="shared" si="31"/>
        <v>8780.02</v>
      </c>
      <c r="I189" s="18">
        <f t="shared" si="31"/>
        <v>8841.13</v>
      </c>
      <c r="J189" s="18">
        <f t="shared" si="31"/>
        <v>9111.94</v>
      </c>
      <c r="K189" s="18">
        <f t="shared" si="31"/>
        <v>10345.300000000001</v>
      </c>
      <c r="L189" s="18">
        <f t="shared" si="31"/>
        <v>11359.84</v>
      </c>
      <c r="M189" s="18">
        <f t="shared" si="31"/>
        <v>13141.39</v>
      </c>
      <c r="N189" s="18">
        <f t="shared" si="31"/>
        <v>13212.970000000001</v>
      </c>
      <c r="O189" s="18">
        <f aca="true" t="shared" si="32" ref="O189:T189">SUM(O190:O216)</f>
        <v>15238.01</v>
      </c>
      <c r="P189" s="18">
        <f t="shared" si="32"/>
        <v>14868.95</v>
      </c>
      <c r="Q189" s="19">
        <f t="shared" si="32"/>
        <v>13552.25</v>
      </c>
      <c r="R189" s="18">
        <f t="shared" si="32"/>
        <v>100</v>
      </c>
      <c r="S189" s="18">
        <f t="shared" si="32"/>
        <v>100</v>
      </c>
      <c r="T189" s="18">
        <f t="shared" si="32"/>
        <v>100.00000000000001</v>
      </c>
    </row>
    <row r="190" spans="1:20" s="7" customFormat="1" ht="11.25">
      <c r="A190" s="21"/>
      <c r="B190" s="21" t="s">
        <v>39</v>
      </c>
      <c r="C190" s="36">
        <v>21</v>
      </c>
      <c r="D190" s="16">
        <v>17.71</v>
      </c>
      <c r="E190" s="16">
        <v>9.58</v>
      </c>
      <c r="F190" s="16"/>
      <c r="G190" s="16">
        <v>0.67</v>
      </c>
      <c r="H190" s="16">
        <v>0.33</v>
      </c>
      <c r="I190" s="16"/>
      <c r="J190" s="16"/>
      <c r="K190" s="16"/>
      <c r="L190" s="16"/>
      <c r="M190" s="16"/>
      <c r="N190" s="16"/>
      <c r="O190" s="16"/>
      <c r="P190" s="82"/>
      <c r="Q190" s="69"/>
      <c r="R190" s="40">
        <f>+C190*100/C$189</f>
        <v>0.31768988021578703</v>
      </c>
      <c r="S190" s="40">
        <f aca="true" t="shared" si="33" ref="S190:S216">+J190*100/J$189</f>
        <v>0</v>
      </c>
      <c r="T190" s="40">
        <f aca="true" t="shared" si="34" ref="T190:T216">+Q190*100/Q$189</f>
        <v>0</v>
      </c>
    </row>
    <row r="191" spans="1:27" s="7" customFormat="1" ht="11.25">
      <c r="A191" s="21"/>
      <c r="B191" s="21" t="s">
        <v>34</v>
      </c>
      <c r="C191" s="36"/>
      <c r="D191" s="16"/>
      <c r="E191" s="16"/>
      <c r="F191" s="16"/>
      <c r="G191" s="16"/>
      <c r="H191" s="16"/>
      <c r="I191" s="16"/>
      <c r="J191" s="16"/>
      <c r="K191" s="16"/>
      <c r="L191" s="16"/>
      <c r="M191" s="16">
        <v>7.25</v>
      </c>
      <c r="N191" s="16">
        <v>1.33</v>
      </c>
      <c r="O191" s="16">
        <v>1.67</v>
      </c>
      <c r="P191" s="34">
        <v>0.5</v>
      </c>
      <c r="Q191" s="81">
        <v>28.75</v>
      </c>
      <c r="R191" s="40">
        <f aca="true" t="shared" si="35" ref="R191:R216">+C191*100/C$189</f>
        <v>0</v>
      </c>
      <c r="S191" s="40">
        <f t="shared" si="33"/>
        <v>0</v>
      </c>
      <c r="T191" s="40">
        <f t="shared" si="34"/>
        <v>0.2121418952572451</v>
      </c>
      <c r="U191" s="46"/>
      <c r="V191" s="47"/>
      <c r="W191" s="47"/>
      <c r="X191" s="47"/>
      <c r="Y191" s="47"/>
      <c r="Z191" s="47"/>
      <c r="AA191" s="47"/>
    </row>
    <row r="192" spans="1:20" s="7" customFormat="1" ht="11.25">
      <c r="A192" s="21"/>
      <c r="B192" s="21" t="s">
        <v>7</v>
      </c>
      <c r="C192" s="36">
        <v>313.33</v>
      </c>
      <c r="D192" s="16">
        <v>335.71</v>
      </c>
      <c r="E192" s="16">
        <v>326.51</v>
      </c>
      <c r="F192" s="16">
        <v>328.46</v>
      </c>
      <c r="G192" s="16">
        <v>307.89</v>
      </c>
      <c r="H192" s="16">
        <v>254.85</v>
      </c>
      <c r="I192" s="16">
        <v>317.5</v>
      </c>
      <c r="J192" s="16">
        <v>300.62</v>
      </c>
      <c r="K192" s="16">
        <v>299.01</v>
      </c>
      <c r="L192" s="16">
        <v>266.23</v>
      </c>
      <c r="M192" s="16">
        <v>257.83</v>
      </c>
      <c r="N192" s="16">
        <v>241.75</v>
      </c>
      <c r="O192" s="16">
        <v>124.08</v>
      </c>
      <c r="P192" s="82">
        <v>172.58</v>
      </c>
      <c r="Q192" s="69">
        <v>199.67</v>
      </c>
      <c r="R192" s="40">
        <f t="shared" si="35"/>
        <v>4.740084293714884</v>
      </c>
      <c r="S192" s="40">
        <f t="shared" si="33"/>
        <v>3.299187659269047</v>
      </c>
      <c r="T192" s="40">
        <f t="shared" si="34"/>
        <v>1.4733346861222307</v>
      </c>
    </row>
    <row r="193" spans="1:20" s="7" customFormat="1" ht="11.25">
      <c r="A193" s="21"/>
      <c r="B193" s="21" t="s">
        <v>10</v>
      </c>
      <c r="C193" s="36"/>
      <c r="D193" s="16"/>
      <c r="E193" s="16"/>
      <c r="F193" s="16"/>
      <c r="G193" s="16"/>
      <c r="H193" s="16">
        <v>10.58</v>
      </c>
      <c r="I193" s="16">
        <v>19</v>
      </c>
      <c r="J193" s="16">
        <v>24.25</v>
      </c>
      <c r="K193" s="16">
        <v>102</v>
      </c>
      <c r="L193" s="16">
        <v>196.67</v>
      </c>
      <c r="M193" s="16">
        <v>153.42</v>
      </c>
      <c r="N193" s="16">
        <v>166.25</v>
      </c>
      <c r="O193" s="16">
        <v>454.58</v>
      </c>
      <c r="P193" s="82">
        <v>314.17</v>
      </c>
      <c r="Q193" s="69">
        <v>227.42</v>
      </c>
      <c r="R193" s="40">
        <f t="shared" si="35"/>
        <v>0</v>
      </c>
      <c r="S193" s="40">
        <f t="shared" si="33"/>
        <v>0.2661343248528853</v>
      </c>
      <c r="T193" s="40">
        <f t="shared" si="34"/>
        <v>1.678097732848789</v>
      </c>
    </row>
    <row r="194" spans="1:20" s="7" customFormat="1" ht="11.25">
      <c r="A194" s="21"/>
      <c r="B194" s="21" t="s">
        <v>36</v>
      </c>
      <c r="C194" s="3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>
        <v>0.25</v>
      </c>
      <c r="O194" s="16">
        <v>13.13</v>
      </c>
      <c r="P194" s="82">
        <v>27.5</v>
      </c>
      <c r="Q194" s="69">
        <v>41.5</v>
      </c>
      <c r="R194" s="40">
        <f t="shared" si="35"/>
        <v>0</v>
      </c>
      <c r="S194" s="40">
        <f t="shared" si="33"/>
        <v>0</v>
      </c>
      <c r="T194" s="40">
        <f t="shared" si="34"/>
        <v>0.30622221402350164</v>
      </c>
    </row>
    <row r="195" spans="1:20" s="7" customFormat="1" ht="11.25">
      <c r="A195" s="21"/>
      <c r="B195" s="21" t="s">
        <v>38</v>
      </c>
      <c r="C195" s="36"/>
      <c r="D195" s="16"/>
      <c r="E195" s="16"/>
      <c r="F195" s="16"/>
      <c r="G195" s="16"/>
      <c r="H195" s="16">
        <v>2.42</v>
      </c>
      <c r="I195" s="16">
        <v>17.75</v>
      </c>
      <c r="J195" s="16">
        <v>15.35</v>
      </c>
      <c r="K195" s="16">
        <v>9.05</v>
      </c>
      <c r="L195" s="16"/>
      <c r="M195" s="16">
        <v>14.08</v>
      </c>
      <c r="N195" s="16">
        <v>13.17</v>
      </c>
      <c r="O195" s="16">
        <v>15.04</v>
      </c>
      <c r="P195" s="82">
        <v>11.5</v>
      </c>
      <c r="Q195" s="69">
        <v>9.17</v>
      </c>
      <c r="R195" s="40">
        <f t="shared" si="35"/>
        <v>0</v>
      </c>
      <c r="S195" s="40">
        <f t="shared" si="33"/>
        <v>0.16846028397904286</v>
      </c>
      <c r="T195" s="40">
        <f t="shared" si="34"/>
        <v>0.06766404102639784</v>
      </c>
    </row>
    <row r="196" spans="1:20" s="7" customFormat="1" ht="11.25">
      <c r="A196" s="21"/>
      <c r="B196" s="21" t="s">
        <v>11</v>
      </c>
      <c r="C196" s="36">
        <v>45.25</v>
      </c>
      <c r="D196" s="16">
        <v>36.7</v>
      </c>
      <c r="E196" s="16">
        <v>30.5</v>
      </c>
      <c r="F196" s="16">
        <v>46.08</v>
      </c>
      <c r="G196" s="16">
        <v>30.28</v>
      </c>
      <c r="H196" s="16">
        <v>15.01</v>
      </c>
      <c r="I196" s="16">
        <v>6.42</v>
      </c>
      <c r="J196" s="16">
        <v>20.99</v>
      </c>
      <c r="K196" s="16">
        <v>17.46</v>
      </c>
      <c r="L196" s="16">
        <v>7.04</v>
      </c>
      <c r="M196" s="16">
        <v>0.67</v>
      </c>
      <c r="N196" s="16"/>
      <c r="O196" s="16"/>
      <c r="P196" s="82">
        <v>0.75</v>
      </c>
      <c r="Q196" s="69">
        <v>5.44</v>
      </c>
      <c r="R196" s="40">
        <f t="shared" si="35"/>
        <v>0.6845460514173507</v>
      </c>
      <c r="S196" s="40">
        <f t="shared" si="33"/>
        <v>0.23035709190359022</v>
      </c>
      <c r="T196" s="40">
        <f t="shared" si="34"/>
        <v>0.04014093600693612</v>
      </c>
    </row>
    <row r="197" spans="1:20" s="7" customFormat="1" ht="11.25">
      <c r="A197" s="21"/>
      <c r="B197" s="21" t="s">
        <v>40</v>
      </c>
      <c r="C197" s="36">
        <v>496.7</v>
      </c>
      <c r="D197" s="16">
        <v>577.75</v>
      </c>
      <c r="E197" s="16">
        <v>701.9</v>
      </c>
      <c r="F197" s="16">
        <v>607.42</v>
      </c>
      <c r="G197" s="16">
        <v>754.43</v>
      </c>
      <c r="H197" s="16">
        <v>1131.05</v>
      </c>
      <c r="I197" s="16">
        <v>933.66</v>
      </c>
      <c r="J197" s="16">
        <v>750.88</v>
      </c>
      <c r="K197" s="16">
        <v>932.71</v>
      </c>
      <c r="L197" s="16">
        <v>984.73</v>
      </c>
      <c r="M197" s="16">
        <v>1085.76</v>
      </c>
      <c r="N197" s="16">
        <v>1190.81</v>
      </c>
      <c r="O197" s="16">
        <v>1143.51</v>
      </c>
      <c r="P197" s="82">
        <v>1235.42</v>
      </c>
      <c r="Q197" s="69">
        <v>1133.08</v>
      </c>
      <c r="R197" s="40">
        <f t="shared" si="35"/>
        <v>7.5141220715800685</v>
      </c>
      <c r="S197" s="40">
        <f t="shared" si="33"/>
        <v>8.240616158578744</v>
      </c>
      <c r="T197" s="40">
        <f t="shared" si="34"/>
        <v>8.360825693150584</v>
      </c>
    </row>
    <row r="198" spans="1:20" s="7" customFormat="1" ht="11.25">
      <c r="A198" s="21"/>
      <c r="B198" s="21" t="s">
        <v>45</v>
      </c>
      <c r="C198" s="3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>
        <v>1.25</v>
      </c>
      <c r="P198" s="82">
        <v>17</v>
      </c>
      <c r="Q198" s="69">
        <v>62.83</v>
      </c>
      <c r="R198" s="40">
        <f t="shared" si="35"/>
        <v>0</v>
      </c>
      <c r="S198" s="40">
        <f t="shared" si="33"/>
        <v>0</v>
      </c>
      <c r="T198" s="40">
        <f t="shared" si="34"/>
        <v>0.4636130531830508</v>
      </c>
    </row>
    <row r="199" spans="1:20" s="7" customFormat="1" ht="11.25">
      <c r="A199" s="21"/>
      <c r="B199" s="21" t="s">
        <v>6</v>
      </c>
      <c r="C199" s="36">
        <v>1044.92</v>
      </c>
      <c r="D199" s="16">
        <v>1048.42</v>
      </c>
      <c r="E199" s="16">
        <v>1098.61</v>
      </c>
      <c r="F199" s="16">
        <v>1110.33</v>
      </c>
      <c r="G199" s="16">
        <v>1217.35</v>
      </c>
      <c r="H199" s="16">
        <v>1254.3</v>
      </c>
      <c r="I199" s="16">
        <v>1263</v>
      </c>
      <c r="J199" s="16">
        <v>1321.17</v>
      </c>
      <c r="K199" s="16">
        <v>1402.87</v>
      </c>
      <c r="L199" s="16">
        <v>1465.6</v>
      </c>
      <c r="M199" s="16">
        <v>1628.49</v>
      </c>
      <c r="N199" s="16">
        <v>1559.39</v>
      </c>
      <c r="O199" s="16">
        <v>1421.92</v>
      </c>
      <c r="P199" s="82">
        <v>1384.25</v>
      </c>
      <c r="Q199" s="69">
        <v>1324.08</v>
      </c>
      <c r="R199" s="40">
        <f t="shared" si="35"/>
        <v>15.8076433159562</v>
      </c>
      <c r="S199" s="40">
        <f t="shared" si="33"/>
        <v>14.499327256325216</v>
      </c>
      <c r="T199" s="40">
        <f t="shared" si="34"/>
        <v>9.77018576251176</v>
      </c>
    </row>
    <row r="200" spans="1:20" s="7" customFormat="1" ht="11.25">
      <c r="A200" s="21"/>
      <c r="B200" s="21" t="s">
        <v>41</v>
      </c>
      <c r="C200" s="36"/>
      <c r="D200" s="16"/>
      <c r="E200" s="16"/>
      <c r="F200" s="16"/>
      <c r="G200" s="16">
        <v>1.34</v>
      </c>
      <c r="H200" s="16">
        <v>0.25</v>
      </c>
      <c r="I200" s="16">
        <v>0.25</v>
      </c>
      <c r="J200" s="16"/>
      <c r="K200" s="16">
        <v>0.54</v>
      </c>
      <c r="L200" s="16">
        <v>1.5</v>
      </c>
      <c r="M200" s="16">
        <v>0.76</v>
      </c>
      <c r="N200" s="16">
        <v>0.5</v>
      </c>
      <c r="O200" s="16">
        <v>4.43</v>
      </c>
      <c r="P200" s="82">
        <v>5.87</v>
      </c>
      <c r="Q200" s="69">
        <v>2.47</v>
      </c>
      <c r="R200" s="40">
        <f t="shared" si="35"/>
        <v>0</v>
      </c>
      <c r="S200" s="40">
        <f t="shared" si="33"/>
        <v>0</v>
      </c>
      <c r="T200" s="40">
        <f t="shared" si="34"/>
        <v>0.018225755870796365</v>
      </c>
    </row>
    <row r="201" spans="1:20" s="7" customFormat="1" ht="11.25">
      <c r="A201" s="21"/>
      <c r="B201" s="21" t="s">
        <v>35</v>
      </c>
      <c r="C201" s="36"/>
      <c r="D201" s="16"/>
      <c r="E201" s="16"/>
      <c r="F201" s="16"/>
      <c r="G201" s="16">
        <v>0.89</v>
      </c>
      <c r="H201" s="16"/>
      <c r="I201" s="16">
        <v>0.33</v>
      </c>
      <c r="J201" s="16">
        <v>0.08</v>
      </c>
      <c r="K201" s="16"/>
      <c r="L201" s="16"/>
      <c r="M201" s="16"/>
      <c r="N201" s="16">
        <v>0.5</v>
      </c>
      <c r="O201" s="16">
        <v>0.25</v>
      </c>
      <c r="P201" s="82">
        <v>0.5</v>
      </c>
      <c r="Q201" s="69"/>
      <c r="R201" s="40">
        <f t="shared" si="35"/>
        <v>0</v>
      </c>
      <c r="S201" s="40">
        <f t="shared" si="33"/>
        <v>0.000877968906731168</v>
      </c>
      <c r="T201" s="40">
        <f t="shared" si="34"/>
        <v>0</v>
      </c>
    </row>
    <row r="202" spans="1:20" s="7" customFormat="1" ht="11.25">
      <c r="A202" s="21"/>
      <c r="B202" s="21" t="s">
        <v>15</v>
      </c>
      <c r="C202" s="36">
        <v>23.33</v>
      </c>
      <c r="D202" s="16">
        <v>26.18</v>
      </c>
      <c r="E202" s="16">
        <v>12.42</v>
      </c>
      <c r="F202" s="16">
        <v>17.17</v>
      </c>
      <c r="G202" s="16">
        <v>10.5</v>
      </c>
      <c r="H202" s="16">
        <v>18.92</v>
      </c>
      <c r="I202" s="16">
        <v>11.67</v>
      </c>
      <c r="J202" s="16">
        <v>11.42</v>
      </c>
      <c r="K202" s="16">
        <v>8.94</v>
      </c>
      <c r="L202" s="16">
        <v>8.83</v>
      </c>
      <c r="M202" s="16">
        <v>15.58</v>
      </c>
      <c r="N202" s="16">
        <v>19.67</v>
      </c>
      <c r="O202" s="16">
        <v>21.33</v>
      </c>
      <c r="P202" s="82">
        <v>38</v>
      </c>
      <c r="Q202" s="69">
        <v>37.83</v>
      </c>
      <c r="R202" s="40">
        <f t="shared" si="35"/>
        <v>0.3529383288302053</v>
      </c>
      <c r="S202" s="40">
        <f t="shared" si="33"/>
        <v>0.12533006143587425</v>
      </c>
      <c r="T202" s="40">
        <f t="shared" si="34"/>
        <v>0.27914183991588115</v>
      </c>
    </row>
    <row r="203" spans="1:20" s="7" customFormat="1" ht="11.25">
      <c r="A203" s="21"/>
      <c r="B203" s="21" t="s">
        <v>9</v>
      </c>
      <c r="C203" s="36"/>
      <c r="D203" s="16"/>
      <c r="E203" s="16"/>
      <c r="F203" s="16"/>
      <c r="G203" s="16"/>
      <c r="H203" s="16">
        <v>3.33</v>
      </c>
      <c r="I203" s="16">
        <v>33.89</v>
      </c>
      <c r="J203" s="16">
        <v>100.05</v>
      </c>
      <c r="K203" s="16">
        <v>91.91</v>
      </c>
      <c r="L203" s="16">
        <v>108.6</v>
      </c>
      <c r="M203" s="16">
        <v>151.41</v>
      </c>
      <c r="N203" s="16">
        <v>110.15</v>
      </c>
      <c r="O203" s="16">
        <v>62.08</v>
      </c>
      <c r="P203" s="82">
        <v>100.17</v>
      </c>
      <c r="Q203" s="69">
        <v>708.73</v>
      </c>
      <c r="R203" s="40">
        <f t="shared" si="35"/>
        <v>0</v>
      </c>
      <c r="S203" s="40">
        <f t="shared" si="33"/>
        <v>1.098009863980667</v>
      </c>
      <c r="T203" s="40">
        <f t="shared" si="34"/>
        <v>5.229611319153646</v>
      </c>
    </row>
    <row r="204" spans="1:20" s="7" customFormat="1" ht="11.25">
      <c r="A204" s="21"/>
      <c r="B204" s="21" t="s">
        <v>42</v>
      </c>
      <c r="C204" s="36">
        <v>48</v>
      </c>
      <c r="D204" s="16">
        <v>73.21</v>
      </c>
      <c r="E204" s="16">
        <v>64.49</v>
      </c>
      <c r="F204" s="16">
        <v>60.26</v>
      </c>
      <c r="G204" s="16">
        <v>31.07</v>
      </c>
      <c r="H204" s="16">
        <v>7.76</v>
      </c>
      <c r="I204" s="16">
        <v>0.83</v>
      </c>
      <c r="J204" s="16"/>
      <c r="K204" s="16"/>
      <c r="L204" s="16"/>
      <c r="M204" s="16"/>
      <c r="N204" s="16"/>
      <c r="O204" s="16"/>
      <c r="P204" s="82"/>
      <c r="Q204" s="69"/>
      <c r="R204" s="40">
        <f t="shared" si="35"/>
        <v>0.7261482976360847</v>
      </c>
      <c r="S204" s="40">
        <f t="shared" si="33"/>
        <v>0</v>
      </c>
      <c r="T204" s="40">
        <f t="shared" si="34"/>
        <v>0</v>
      </c>
    </row>
    <row r="205" spans="1:20" s="7" customFormat="1" ht="11.25">
      <c r="A205" s="21"/>
      <c r="B205" s="21" t="s">
        <v>12</v>
      </c>
      <c r="C205" s="36"/>
      <c r="D205" s="16"/>
      <c r="E205" s="16">
        <v>21.21</v>
      </c>
      <c r="F205" s="16">
        <v>54.47</v>
      </c>
      <c r="G205" s="16">
        <v>46.89</v>
      </c>
      <c r="H205" s="16">
        <v>35.58</v>
      </c>
      <c r="I205" s="16">
        <v>34.47</v>
      </c>
      <c r="J205" s="16">
        <v>47.75</v>
      </c>
      <c r="K205" s="16">
        <v>91.15</v>
      </c>
      <c r="L205" s="16">
        <v>122.22</v>
      </c>
      <c r="M205" s="16">
        <v>137.18</v>
      </c>
      <c r="N205" s="16">
        <v>189.85</v>
      </c>
      <c r="O205" s="16">
        <v>201.41</v>
      </c>
      <c r="P205" s="82">
        <v>217.05</v>
      </c>
      <c r="Q205" s="69">
        <v>274.25</v>
      </c>
      <c r="R205" s="40">
        <f t="shared" si="35"/>
        <v>0</v>
      </c>
      <c r="S205" s="40">
        <f t="shared" si="33"/>
        <v>0.524037691205166</v>
      </c>
      <c r="T205" s="40">
        <f t="shared" si="34"/>
        <v>2.023649209540851</v>
      </c>
    </row>
    <row r="206" spans="1:20" s="7" customFormat="1" ht="11.25">
      <c r="A206" s="21"/>
      <c r="B206" s="21" t="s">
        <v>33</v>
      </c>
      <c r="C206" s="36"/>
      <c r="D206" s="16"/>
      <c r="E206" s="16"/>
      <c r="F206" s="16"/>
      <c r="G206" s="16"/>
      <c r="H206" s="16"/>
      <c r="I206" s="16"/>
      <c r="J206" s="16"/>
      <c r="K206" s="16"/>
      <c r="L206" s="16"/>
      <c r="M206" s="16">
        <v>6.92</v>
      </c>
      <c r="N206" s="16">
        <v>2.75</v>
      </c>
      <c r="O206" s="16">
        <v>1.42</v>
      </c>
      <c r="P206" s="82">
        <v>18.83</v>
      </c>
      <c r="Q206" s="69">
        <v>28.92</v>
      </c>
      <c r="R206" s="40">
        <f t="shared" si="35"/>
        <v>0</v>
      </c>
      <c r="S206" s="40">
        <f t="shared" si="33"/>
        <v>0</v>
      </c>
      <c r="T206" s="40">
        <f t="shared" si="34"/>
        <v>0.21339629950746186</v>
      </c>
    </row>
    <row r="207" spans="1:20" s="7" customFormat="1" ht="11.25">
      <c r="A207" s="21"/>
      <c r="B207" s="21" t="s">
        <v>3</v>
      </c>
      <c r="C207" s="36">
        <v>2259.17</v>
      </c>
      <c r="D207" s="16">
        <v>2494.33</v>
      </c>
      <c r="E207" s="16">
        <v>2415.83</v>
      </c>
      <c r="F207" s="16">
        <v>2517.08</v>
      </c>
      <c r="G207" s="16">
        <v>2420.54</v>
      </c>
      <c r="H207" s="16">
        <v>2421.42</v>
      </c>
      <c r="I207" s="16">
        <v>2498.75</v>
      </c>
      <c r="J207" s="16">
        <v>2538.83</v>
      </c>
      <c r="K207" s="16">
        <v>2619.75</v>
      </c>
      <c r="L207" s="16">
        <v>2925.07</v>
      </c>
      <c r="M207" s="16">
        <v>3137.18</v>
      </c>
      <c r="N207" s="16">
        <v>3194.78</v>
      </c>
      <c r="O207" s="16">
        <v>4188.42</v>
      </c>
      <c r="P207" s="82">
        <v>4278.25</v>
      </c>
      <c r="Q207" s="69">
        <v>2858.58</v>
      </c>
      <c r="R207" s="40">
        <f t="shared" si="35"/>
        <v>34.17692603271903</v>
      </c>
      <c r="S207" s="40">
        <f t="shared" si="33"/>
        <v>27.862672493453644</v>
      </c>
      <c r="T207" s="40">
        <f t="shared" si="34"/>
        <v>21.093028832850635</v>
      </c>
    </row>
    <row r="208" spans="1:20" s="7" customFormat="1" ht="11.25">
      <c r="A208" s="21"/>
      <c r="B208" s="16" t="s">
        <v>32</v>
      </c>
      <c r="C208" s="36"/>
      <c r="D208" s="16"/>
      <c r="E208" s="16"/>
      <c r="F208" s="16"/>
      <c r="G208" s="16"/>
      <c r="H208" s="16"/>
      <c r="I208" s="16"/>
      <c r="J208" s="16"/>
      <c r="K208" s="16">
        <v>0.58</v>
      </c>
      <c r="L208" s="16">
        <v>74.75</v>
      </c>
      <c r="M208" s="16">
        <v>468.17</v>
      </c>
      <c r="N208" s="16">
        <v>538.92</v>
      </c>
      <c r="O208" s="16">
        <v>564.83</v>
      </c>
      <c r="P208" s="82">
        <v>581.83</v>
      </c>
      <c r="Q208" s="69">
        <v>517.58</v>
      </c>
      <c r="R208" s="40">
        <f t="shared" si="35"/>
        <v>0</v>
      </c>
      <c r="S208" s="40">
        <f t="shared" si="33"/>
        <v>0</v>
      </c>
      <c r="T208" s="40">
        <f t="shared" si="34"/>
        <v>3.8191444225128675</v>
      </c>
    </row>
    <row r="209" spans="1:20" s="7" customFormat="1" ht="11.25">
      <c r="A209" s="21"/>
      <c r="B209" s="21" t="s">
        <v>37</v>
      </c>
      <c r="C209" s="36">
        <v>248.83</v>
      </c>
      <c r="D209" s="16">
        <v>367.83</v>
      </c>
      <c r="E209" s="16">
        <v>589.4</v>
      </c>
      <c r="F209" s="16">
        <v>511.58</v>
      </c>
      <c r="G209" s="16">
        <v>542.12</v>
      </c>
      <c r="H209" s="40">
        <v>835.75</v>
      </c>
      <c r="I209" s="16">
        <v>720.58</v>
      </c>
      <c r="J209" s="16">
        <v>853</v>
      </c>
      <c r="K209" s="16">
        <v>1144.87</v>
      </c>
      <c r="L209" s="16">
        <v>1331.76</v>
      </c>
      <c r="M209" s="16">
        <v>1910.09</v>
      </c>
      <c r="N209" s="16">
        <v>1913.85</v>
      </c>
      <c r="O209" s="16">
        <v>3050.33</v>
      </c>
      <c r="P209" s="82">
        <v>2418.58</v>
      </c>
      <c r="Q209" s="69">
        <v>2037.08</v>
      </c>
      <c r="R209" s="40">
        <f t="shared" si="35"/>
        <v>3.764322518766395</v>
      </c>
      <c r="S209" s="40">
        <f t="shared" si="33"/>
        <v>9.36134346802108</v>
      </c>
      <c r="T209" s="40">
        <f t="shared" si="34"/>
        <v>15.03130476489144</v>
      </c>
    </row>
    <row r="210" spans="1:20" s="7" customFormat="1" ht="11.25">
      <c r="A210" s="21"/>
      <c r="B210" s="21" t="s">
        <v>5</v>
      </c>
      <c r="C210" s="36">
        <v>970.5</v>
      </c>
      <c r="D210" s="16">
        <v>958.17</v>
      </c>
      <c r="E210" s="16">
        <v>1026.08</v>
      </c>
      <c r="F210" s="16">
        <v>1114.33</v>
      </c>
      <c r="G210" s="16">
        <v>1228.92</v>
      </c>
      <c r="H210" s="16">
        <v>1286.33</v>
      </c>
      <c r="I210" s="16">
        <v>1272.58</v>
      </c>
      <c r="J210" s="16">
        <v>1363.16</v>
      </c>
      <c r="K210" s="16">
        <v>1586.5</v>
      </c>
      <c r="L210" s="16">
        <v>1608.58</v>
      </c>
      <c r="M210" s="16">
        <v>1730.92</v>
      </c>
      <c r="N210" s="16">
        <v>1552.07</v>
      </c>
      <c r="O210" s="16">
        <v>1393.67</v>
      </c>
      <c r="P210" s="82">
        <v>1494.08</v>
      </c>
      <c r="Q210" s="69">
        <v>1526.33</v>
      </c>
      <c r="R210" s="40">
        <f t="shared" si="35"/>
        <v>14.681810892829587</v>
      </c>
      <c r="S210" s="40">
        <f t="shared" si="33"/>
        <v>14.960151186245739</v>
      </c>
      <c r="T210" s="40">
        <f t="shared" si="34"/>
        <v>11.262557877843163</v>
      </c>
    </row>
    <row r="211" spans="1:20" s="7" customFormat="1" ht="11.25">
      <c r="A211" s="21"/>
      <c r="B211" s="21" t="s">
        <v>13</v>
      </c>
      <c r="C211" s="36">
        <v>25.18</v>
      </c>
      <c r="D211" s="16">
        <v>29.97</v>
      </c>
      <c r="E211" s="16">
        <v>13.5</v>
      </c>
      <c r="F211" s="16">
        <v>11.25</v>
      </c>
      <c r="G211" s="16">
        <v>8.42</v>
      </c>
      <c r="H211" s="16">
        <v>7.83</v>
      </c>
      <c r="I211" s="16">
        <v>6.58</v>
      </c>
      <c r="J211" s="16">
        <v>11.13</v>
      </c>
      <c r="K211" s="16">
        <v>9.86</v>
      </c>
      <c r="L211" s="16">
        <v>4.33</v>
      </c>
      <c r="M211" s="16">
        <v>5.08</v>
      </c>
      <c r="N211" s="16">
        <v>3.25</v>
      </c>
      <c r="O211" s="16">
        <v>2.33</v>
      </c>
      <c r="P211" s="82">
        <v>2.92</v>
      </c>
      <c r="Q211" s="69">
        <v>3.17</v>
      </c>
      <c r="R211" s="40">
        <f t="shared" si="35"/>
        <v>0.3809252944682628</v>
      </c>
      <c r="S211" s="40">
        <f t="shared" si="33"/>
        <v>0.12214742414897375</v>
      </c>
      <c r="T211" s="40">
        <f t="shared" si="34"/>
        <v>0.023390949842277114</v>
      </c>
    </row>
    <row r="212" spans="1:20" s="7" customFormat="1" ht="11.25">
      <c r="A212" s="21"/>
      <c r="B212" s="21" t="s">
        <v>43</v>
      </c>
      <c r="C212" s="3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>
        <v>5.42</v>
      </c>
      <c r="O212" s="16">
        <v>14.33</v>
      </c>
      <c r="P212" s="82">
        <v>10</v>
      </c>
      <c r="Q212" s="69">
        <v>2.67</v>
      </c>
      <c r="R212" s="40">
        <f t="shared" si="35"/>
        <v>0</v>
      </c>
      <c r="S212" s="40">
        <f t="shared" si="33"/>
        <v>0</v>
      </c>
      <c r="T212" s="40">
        <f t="shared" si="34"/>
        <v>0.01970152557693372</v>
      </c>
    </row>
    <row r="213" spans="1:20" s="7" customFormat="1" ht="11.25">
      <c r="A213" s="21"/>
      <c r="B213" s="21" t="s">
        <v>8</v>
      </c>
      <c r="C213" s="36">
        <v>13</v>
      </c>
      <c r="D213" s="16">
        <v>12.17</v>
      </c>
      <c r="E213" s="16">
        <v>10.17</v>
      </c>
      <c r="F213" s="16">
        <v>51.92</v>
      </c>
      <c r="G213" s="16">
        <v>94.3</v>
      </c>
      <c r="H213" s="16">
        <v>109.86</v>
      </c>
      <c r="I213" s="16">
        <v>114.68</v>
      </c>
      <c r="J213" s="16">
        <v>131.3</v>
      </c>
      <c r="K213" s="16">
        <v>168.26</v>
      </c>
      <c r="L213" s="16">
        <v>170.77</v>
      </c>
      <c r="M213" s="16">
        <v>195.09</v>
      </c>
      <c r="N213" s="16">
        <v>199.29</v>
      </c>
      <c r="O213" s="16">
        <v>221.17</v>
      </c>
      <c r="P213" s="82">
        <v>199.77</v>
      </c>
      <c r="Q213" s="69">
        <v>210.28</v>
      </c>
      <c r="R213" s="40">
        <f t="shared" si="35"/>
        <v>0.19666516394310626</v>
      </c>
      <c r="S213" s="40">
        <f t="shared" si="33"/>
        <v>1.4409664681725298</v>
      </c>
      <c r="T213" s="40">
        <f t="shared" si="34"/>
        <v>1.5516242690328175</v>
      </c>
    </row>
    <row r="214" spans="1:20" s="7" customFormat="1" ht="11.25">
      <c r="A214" s="21"/>
      <c r="B214" s="21" t="s">
        <v>14</v>
      </c>
      <c r="C214" s="36"/>
      <c r="D214" s="16"/>
      <c r="E214" s="16"/>
      <c r="F214" s="16">
        <v>2</v>
      </c>
      <c r="G214" s="16">
        <v>5.67</v>
      </c>
      <c r="H214" s="16">
        <v>8.5</v>
      </c>
      <c r="I214" s="16">
        <v>9.58</v>
      </c>
      <c r="J214" s="16">
        <v>8.25</v>
      </c>
      <c r="K214" s="16">
        <v>4.17</v>
      </c>
      <c r="L214" s="16">
        <v>3.5</v>
      </c>
      <c r="M214" s="16">
        <v>6.67</v>
      </c>
      <c r="N214" s="16">
        <v>9.92</v>
      </c>
      <c r="O214" s="16">
        <v>9.83</v>
      </c>
      <c r="P214" s="82">
        <v>10.51</v>
      </c>
      <c r="Q214" s="69">
        <v>6.5</v>
      </c>
      <c r="R214" s="40">
        <f t="shared" si="35"/>
        <v>0</v>
      </c>
      <c r="S214" s="40">
        <f t="shared" si="33"/>
        <v>0.09054054350665171</v>
      </c>
      <c r="T214" s="40">
        <f t="shared" si="34"/>
        <v>0.04796251544946411</v>
      </c>
    </row>
    <row r="215" spans="1:20" s="7" customFormat="1" ht="11.25">
      <c r="A215" s="21"/>
      <c r="B215" s="21" t="s">
        <v>44</v>
      </c>
      <c r="C215" s="36"/>
      <c r="D215" s="16"/>
      <c r="E215" s="16"/>
      <c r="F215" s="16"/>
      <c r="G215" s="16"/>
      <c r="H215" s="16">
        <v>100.33</v>
      </c>
      <c r="I215" s="16">
        <v>201.67</v>
      </c>
      <c r="J215" s="16">
        <v>190.75</v>
      </c>
      <c r="K215" s="16">
        <v>176.83</v>
      </c>
      <c r="L215" s="16">
        <v>174.74</v>
      </c>
      <c r="M215" s="16">
        <v>236.83</v>
      </c>
      <c r="N215" s="16">
        <v>312.86</v>
      </c>
      <c r="O215" s="16">
        <v>322.75</v>
      </c>
      <c r="P215" s="82">
        <v>321.42</v>
      </c>
      <c r="Q215" s="69">
        <v>315.75</v>
      </c>
      <c r="R215" s="40">
        <f t="shared" si="35"/>
        <v>0</v>
      </c>
      <c r="S215" s="40">
        <f t="shared" si="33"/>
        <v>2.093407111987129</v>
      </c>
      <c r="T215" s="40">
        <f t="shared" si="34"/>
        <v>2.3298714235643527</v>
      </c>
    </row>
    <row r="216" spans="1:20" s="7" customFormat="1" ht="11.25">
      <c r="A216" s="21"/>
      <c r="B216" s="21" t="s">
        <v>4</v>
      </c>
      <c r="C216" s="36">
        <v>1101.01</v>
      </c>
      <c r="D216" s="16">
        <v>1112.53</v>
      </c>
      <c r="E216" s="16">
        <v>1132.39</v>
      </c>
      <c r="F216" s="16">
        <v>1190.83</v>
      </c>
      <c r="G216" s="16">
        <v>1239.05</v>
      </c>
      <c r="H216" s="16">
        <v>1275.62</v>
      </c>
      <c r="I216" s="16">
        <v>1377.94</v>
      </c>
      <c r="J216" s="16">
        <v>1422.96</v>
      </c>
      <c r="K216" s="16">
        <v>1678.84</v>
      </c>
      <c r="L216" s="16">
        <v>1904.92</v>
      </c>
      <c r="M216" s="16">
        <v>1992.01</v>
      </c>
      <c r="N216" s="16">
        <v>1986.24</v>
      </c>
      <c r="O216" s="16">
        <v>2004.25</v>
      </c>
      <c r="P216" s="82">
        <v>2007.5</v>
      </c>
      <c r="Q216" s="69">
        <v>1990.17</v>
      </c>
      <c r="R216" s="40">
        <f t="shared" si="35"/>
        <v>16.656177857923034</v>
      </c>
      <c r="S216" s="40">
        <f t="shared" si="33"/>
        <v>15.616432944027286</v>
      </c>
      <c r="T216" s="40">
        <f t="shared" si="34"/>
        <v>14.685162980316921</v>
      </c>
    </row>
    <row r="217" spans="1:20" s="7" customFormat="1" ht="11.25">
      <c r="A217" s="20" t="s">
        <v>31</v>
      </c>
      <c r="B217" s="20"/>
      <c r="C217" s="37">
        <f aca="true" t="shared" si="36" ref="C217:N217">SUM(C218:C238)</f>
        <v>23.59</v>
      </c>
      <c r="D217" s="18">
        <f t="shared" si="36"/>
        <v>43.92</v>
      </c>
      <c r="E217" s="18">
        <f t="shared" si="36"/>
        <v>171.04999999999998</v>
      </c>
      <c r="F217" s="18">
        <f t="shared" si="36"/>
        <v>478.59</v>
      </c>
      <c r="G217" s="18">
        <f t="shared" si="36"/>
        <v>763.72</v>
      </c>
      <c r="H217" s="18">
        <f t="shared" si="36"/>
        <v>1061.4099999999999</v>
      </c>
      <c r="I217" s="18">
        <f t="shared" si="36"/>
        <v>988.63</v>
      </c>
      <c r="J217" s="18">
        <f t="shared" si="36"/>
        <v>785.84</v>
      </c>
      <c r="K217" s="18">
        <f t="shared" si="36"/>
        <v>697.4300000000001</v>
      </c>
      <c r="L217" s="18">
        <f t="shared" si="36"/>
        <v>847.3299999999999</v>
      </c>
      <c r="M217" s="18">
        <f t="shared" si="36"/>
        <v>1164.68</v>
      </c>
      <c r="N217" s="18">
        <f t="shared" si="36"/>
        <v>1290.8199999999997</v>
      </c>
      <c r="O217" s="18">
        <f aca="true" t="shared" si="37" ref="O217:T217">SUM(O218:O238)</f>
        <v>1294.98</v>
      </c>
      <c r="P217" s="18">
        <f t="shared" si="37"/>
        <v>1406.7199999999998</v>
      </c>
      <c r="Q217" s="19">
        <f t="shared" si="37"/>
        <v>1086.2399999999998</v>
      </c>
      <c r="R217" s="18">
        <f t="shared" si="37"/>
        <v>100</v>
      </c>
      <c r="S217" s="18">
        <f t="shared" si="37"/>
        <v>100</v>
      </c>
      <c r="T217" s="18">
        <f t="shared" si="37"/>
        <v>100.00000000000003</v>
      </c>
    </row>
    <row r="218" spans="1:20" s="7" customFormat="1" ht="11.25">
      <c r="A218" s="21"/>
      <c r="B218" s="21" t="s">
        <v>34</v>
      </c>
      <c r="C218" s="36"/>
      <c r="D218" s="16"/>
      <c r="E218" s="40"/>
      <c r="F218" s="16"/>
      <c r="G218" s="16"/>
      <c r="H218" s="16"/>
      <c r="I218" s="16"/>
      <c r="J218" s="16"/>
      <c r="K218" s="16"/>
      <c r="L218" s="16"/>
      <c r="M218" s="16">
        <v>16.92</v>
      </c>
      <c r="N218" s="16">
        <v>26.83</v>
      </c>
      <c r="O218" s="16">
        <v>4.5</v>
      </c>
      <c r="P218" s="82">
        <v>4.5</v>
      </c>
      <c r="Q218" s="69">
        <v>1.33</v>
      </c>
      <c r="R218" s="40">
        <f>+C218*100/C$217</f>
        <v>0</v>
      </c>
      <c r="S218" s="40">
        <f aca="true" t="shared" si="38" ref="S218:S238">+J218*100/J$217</f>
        <v>0</v>
      </c>
      <c r="T218" s="40">
        <f aca="true" t="shared" si="39" ref="T218:T238">+Q218*100/Q$217</f>
        <v>0.12244071291795554</v>
      </c>
    </row>
    <row r="219" spans="1:20" s="7" customFormat="1" ht="11.25">
      <c r="A219" s="21"/>
      <c r="B219" s="21" t="s">
        <v>7</v>
      </c>
      <c r="C219" s="36"/>
      <c r="D219" s="16"/>
      <c r="E219" s="16">
        <v>12.17</v>
      </c>
      <c r="F219" s="16">
        <v>36.88</v>
      </c>
      <c r="G219" s="16">
        <v>71.44</v>
      </c>
      <c r="H219" s="16">
        <v>72.83</v>
      </c>
      <c r="I219" s="16">
        <v>27</v>
      </c>
      <c r="J219" s="16">
        <v>23.08</v>
      </c>
      <c r="K219" s="16">
        <v>11.17</v>
      </c>
      <c r="L219" s="16">
        <v>15.42</v>
      </c>
      <c r="M219" s="16">
        <v>13</v>
      </c>
      <c r="N219" s="16">
        <v>9.75</v>
      </c>
      <c r="O219" s="16">
        <v>6.58</v>
      </c>
      <c r="P219" s="82">
        <v>13.92</v>
      </c>
      <c r="Q219" s="69">
        <v>4.67</v>
      </c>
      <c r="R219" s="40">
        <f aca="true" t="shared" si="40" ref="R219:R238">+C219*100/C$217</f>
        <v>0</v>
      </c>
      <c r="S219" s="40">
        <f t="shared" si="38"/>
        <v>2.936984627914079</v>
      </c>
      <c r="T219" s="40">
        <f t="shared" si="39"/>
        <v>0.42992340550891156</v>
      </c>
    </row>
    <row r="220" spans="1:20" s="7" customFormat="1" ht="11.25">
      <c r="A220" s="21"/>
      <c r="B220" s="21" t="s">
        <v>10</v>
      </c>
      <c r="C220" s="36"/>
      <c r="D220" s="16"/>
      <c r="E220" s="16"/>
      <c r="F220" s="16"/>
      <c r="G220" s="16"/>
      <c r="H220" s="16">
        <v>7.92</v>
      </c>
      <c r="I220" s="16">
        <v>6</v>
      </c>
      <c r="J220" s="16">
        <v>6.5</v>
      </c>
      <c r="K220" s="16">
        <v>9.67</v>
      </c>
      <c r="L220" s="16">
        <v>6.83</v>
      </c>
      <c r="M220" s="40">
        <v>16.25</v>
      </c>
      <c r="N220" s="40">
        <v>11.67</v>
      </c>
      <c r="O220" s="40">
        <v>13.42</v>
      </c>
      <c r="P220" s="82">
        <v>26</v>
      </c>
      <c r="Q220" s="69">
        <v>14.42</v>
      </c>
      <c r="R220" s="40">
        <f t="shared" si="40"/>
        <v>0</v>
      </c>
      <c r="S220" s="40">
        <f t="shared" si="38"/>
        <v>0.8271403848111575</v>
      </c>
      <c r="T220" s="40">
        <f t="shared" si="39"/>
        <v>1.3275150979525705</v>
      </c>
    </row>
    <row r="221" spans="1:20" s="7" customFormat="1" ht="11.25">
      <c r="A221" s="21"/>
      <c r="B221" s="21" t="s">
        <v>11</v>
      </c>
      <c r="C221" s="36"/>
      <c r="D221" s="16"/>
      <c r="E221" s="16">
        <v>0.33</v>
      </c>
      <c r="F221" s="16">
        <v>164.38</v>
      </c>
      <c r="G221" s="16">
        <v>321.86</v>
      </c>
      <c r="H221" s="16">
        <v>356.17</v>
      </c>
      <c r="I221" s="16">
        <v>248.85</v>
      </c>
      <c r="J221" s="16">
        <v>120.23</v>
      </c>
      <c r="K221" s="16">
        <v>79.96</v>
      </c>
      <c r="L221" s="16">
        <v>142.91</v>
      </c>
      <c r="M221" s="16">
        <v>164.1</v>
      </c>
      <c r="N221" s="16">
        <v>179.3</v>
      </c>
      <c r="O221" s="16">
        <v>192.47</v>
      </c>
      <c r="P221" s="82">
        <v>173.13</v>
      </c>
      <c r="Q221" s="69">
        <v>100</v>
      </c>
      <c r="R221" s="40">
        <f t="shared" si="40"/>
        <v>0</v>
      </c>
      <c r="S221" s="40">
        <f t="shared" si="38"/>
        <v>15.299552071668533</v>
      </c>
      <c r="T221" s="40">
        <f t="shared" si="39"/>
        <v>9.206068640447786</v>
      </c>
    </row>
    <row r="222" spans="1:20" s="7" customFormat="1" ht="11.25">
      <c r="A222" s="21"/>
      <c r="B222" s="21" t="s">
        <v>40</v>
      </c>
      <c r="C222" s="36"/>
      <c r="D222" s="16">
        <v>1.5</v>
      </c>
      <c r="E222" s="16">
        <v>35.33</v>
      </c>
      <c r="F222" s="16">
        <v>61.58</v>
      </c>
      <c r="G222" s="16">
        <v>91.97</v>
      </c>
      <c r="H222" s="16">
        <v>260.79</v>
      </c>
      <c r="I222" s="16">
        <v>310.31</v>
      </c>
      <c r="J222" s="16">
        <v>189.57</v>
      </c>
      <c r="K222" s="16">
        <v>130.61</v>
      </c>
      <c r="L222" s="16">
        <v>74.51</v>
      </c>
      <c r="M222" s="16">
        <v>99.22</v>
      </c>
      <c r="N222" s="16">
        <v>127.43</v>
      </c>
      <c r="O222" s="16">
        <v>169.92</v>
      </c>
      <c r="P222" s="82">
        <v>149.58</v>
      </c>
      <c r="Q222" s="69">
        <v>25.67</v>
      </c>
      <c r="R222" s="40">
        <f t="shared" si="40"/>
        <v>0</v>
      </c>
      <c r="S222" s="40">
        <f t="shared" si="38"/>
        <v>24.12323119210017</v>
      </c>
      <c r="T222" s="40">
        <f t="shared" si="39"/>
        <v>2.3631978200029464</v>
      </c>
    </row>
    <row r="223" spans="1:20" s="7" customFormat="1" ht="11.25">
      <c r="A223" s="21"/>
      <c r="B223" s="21" t="s">
        <v>6</v>
      </c>
      <c r="C223" s="36">
        <v>4.42</v>
      </c>
      <c r="D223" s="16">
        <v>6.42</v>
      </c>
      <c r="E223" s="16">
        <v>18.25</v>
      </c>
      <c r="F223" s="16">
        <v>26.08</v>
      </c>
      <c r="G223" s="16">
        <v>32.87</v>
      </c>
      <c r="H223" s="16">
        <v>32.64</v>
      </c>
      <c r="I223" s="16">
        <v>27.8</v>
      </c>
      <c r="J223" s="16">
        <v>31.08</v>
      </c>
      <c r="K223" s="16">
        <v>39.25</v>
      </c>
      <c r="L223" s="16">
        <v>84</v>
      </c>
      <c r="M223" s="16">
        <v>148.08</v>
      </c>
      <c r="N223" s="16">
        <v>179</v>
      </c>
      <c r="O223" s="16">
        <v>192.83</v>
      </c>
      <c r="P223" s="82">
        <v>199.92</v>
      </c>
      <c r="Q223" s="69">
        <v>197.33</v>
      </c>
      <c r="R223" s="40">
        <f t="shared" si="40"/>
        <v>18.73675286138194</v>
      </c>
      <c r="S223" s="40">
        <f t="shared" si="38"/>
        <v>3.9550035630662728</v>
      </c>
      <c r="T223" s="40">
        <f t="shared" si="39"/>
        <v>18.166335248195615</v>
      </c>
    </row>
    <row r="224" spans="1:20" s="7" customFormat="1" ht="11.25">
      <c r="A224" s="21"/>
      <c r="B224" s="21" t="s">
        <v>35</v>
      </c>
      <c r="C224" s="36"/>
      <c r="D224" s="16"/>
      <c r="E224" s="16"/>
      <c r="F224" s="16"/>
      <c r="G224" s="16"/>
      <c r="H224" s="16"/>
      <c r="I224" s="16"/>
      <c r="J224" s="16">
        <v>0.5</v>
      </c>
      <c r="K224" s="16"/>
      <c r="L224" s="16"/>
      <c r="M224" s="40"/>
      <c r="N224" s="40"/>
      <c r="O224" s="40"/>
      <c r="P224" s="82"/>
      <c r="Q224" s="69"/>
      <c r="R224" s="40">
        <f t="shared" si="40"/>
        <v>0</v>
      </c>
      <c r="S224" s="40">
        <f t="shared" si="38"/>
        <v>0.06362618344701211</v>
      </c>
      <c r="T224" s="40">
        <f t="shared" si="39"/>
        <v>0</v>
      </c>
    </row>
    <row r="225" spans="1:20" s="7" customFormat="1" ht="11.25">
      <c r="A225" s="21"/>
      <c r="B225" s="21" t="s">
        <v>15</v>
      </c>
      <c r="C225" s="36"/>
      <c r="D225" s="16"/>
      <c r="E225" s="16">
        <v>1.83</v>
      </c>
      <c r="F225" s="16">
        <v>1.17</v>
      </c>
      <c r="G225" s="16">
        <v>1.75</v>
      </c>
      <c r="H225" s="16">
        <v>5.17</v>
      </c>
      <c r="I225" s="16">
        <v>3.17</v>
      </c>
      <c r="J225" s="16">
        <v>1.25</v>
      </c>
      <c r="K225" s="16">
        <v>0.42</v>
      </c>
      <c r="L225" s="16"/>
      <c r="M225" s="16">
        <v>2</v>
      </c>
      <c r="N225" s="16">
        <v>2</v>
      </c>
      <c r="O225" s="16">
        <v>1.17</v>
      </c>
      <c r="P225" s="82">
        <v>0.25</v>
      </c>
      <c r="Q225" s="69">
        <v>0.75</v>
      </c>
      <c r="R225" s="40">
        <f t="shared" si="40"/>
        <v>0</v>
      </c>
      <c r="S225" s="40">
        <f t="shared" si="38"/>
        <v>0.15906545861753027</v>
      </c>
      <c r="T225" s="40">
        <f t="shared" si="39"/>
        <v>0.06904551480335838</v>
      </c>
    </row>
    <row r="226" spans="1:20" s="7" customFormat="1" ht="11.25">
      <c r="A226" s="21"/>
      <c r="B226" s="21" t="s">
        <v>9</v>
      </c>
      <c r="C226" s="36"/>
      <c r="D226" s="16"/>
      <c r="E226" s="16"/>
      <c r="F226" s="16"/>
      <c r="G226" s="16"/>
      <c r="H226" s="16">
        <v>50.42</v>
      </c>
      <c r="I226" s="16">
        <v>115.13</v>
      </c>
      <c r="J226" s="16">
        <v>107.55</v>
      </c>
      <c r="K226" s="16">
        <v>99.42</v>
      </c>
      <c r="L226" s="16">
        <v>29.41</v>
      </c>
      <c r="M226" s="16">
        <v>13.67</v>
      </c>
      <c r="N226" s="16">
        <v>13.42</v>
      </c>
      <c r="O226" s="16">
        <v>8.83</v>
      </c>
      <c r="P226" s="82">
        <v>9.92</v>
      </c>
      <c r="Q226" s="69">
        <v>8.5</v>
      </c>
      <c r="R226" s="40">
        <f t="shared" si="40"/>
        <v>0</v>
      </c>
      <c r="S226" s="40">
        <f t="shared" si="38"/>
        <v>13.685992059452305</v>
      </c>
      <c r="T226" s="40">
        <f t="shared" si="39"/>
        <v>0.7825158344380617</v>
      </c>
    </row>
    <row r="227" spans="1:20" s="7" customFormat="1" ht="11.25">
      <c r="A227" s="21"/>
      <c r="B227" s="21" t="s">
        <v>42</v>
      </c>
      <c r="C227" s="36"/>
      <c r="D227" s="16">
        <v>0.5</v>
      </c>
      <c r="E227" s="16">
        <v>7.58</v>
      </c>
      <c r="F227" s="16">
        <v>9.17</v>
      </c>
      <c r="G227" s="16">
        <v>1.33</v>
      </c>
      <c r="H227" s="16"/>
      <c r="I227" s="16"/>
      <c r="J227" s="16"/>
      <c r="K227" s="16"/>
      <c r="L227" s="16"/>
      <c r="M227" s="16"/>
      <c r="N227" s="16"/>
      <c r="O227" s="16"/>
      <c r="P227" s="82"/>
      <c r="Q227" s="69"/>
      <c r="R227" s="40">
        <f t="shared" si="40"/>
        <v>0</v>
      </c>
      <c r="S227" s="40">
        <f t="shared" si="38"/>
        <v>0</v>
      </c>
      <c r="T227" s="40">
        <f t="shared" si="39"/>
        <v>0</v>
      </c>
    </row>
    <row r="228" spans="1:20" s="7" customFormat="1" ht="11.25">
      <c r="A228" s="21"/>
      <c r="B228" s="21" t="s">
        <v>12</v>
      </c>
      <c r="C228" s="36"/>
      <c r="D228" s="16"/>
      <c r="E228" s="16">
        <v>1.02</v>
      </c>
      <c r="F228" s="16">
        <v>2</v>
      </c>
      <c r="G228" s="16">
        <v>1.6</v>
      </c>
      <c r="H228" s="16">
        <v>1.06</v>
      </c>
      <c r="I228" s="16">
        <v>2.86</v>
      </c>
      <c r="J228" s="16">
        <v>1.83</v>
      </c>
      <c r="K228" s="16">
        <v>1</v>
      </c>
      <c r="L228" s="16">
        <v>7.92</v>
      </c>
      <c r="M228" s="16">
        <v>1.25</v>
      </c>
      <c r="N228" s="16">
        <v>0.92</v>
      </c>
      <c r="O228" s="16">
        <v>2.42</v>
      </c>
      <c r="P228" s="82">
        <v>6.17</v>
      </c>
      <c r="Q228" s="69">
        <v>4.5</v>
      </c>
      <c r="R228" s="40">
        <f t="shared" si="40"/>
        <v>0</v>
      </c>
      <c r="S228" s="40">
        <f t="shared" si="38"/>
        <v>0.23287183141606432</v>
      </c>
      <c r="T228" s="40">
        <f t="shared" si="39"/>
        <v>0.41427308882015035</v>
      </c>
    </row>
    <row r="229" spans="1:20" s="7" customFormat="1" ht="11.25">
      <c r="A229" s="21"/>
      <c r="B229" s="21" t="s">
        <v>33</v>
      </c>
      <c r="C229" s="36"/>
      <c r="D229" s="16"/>
      <c r="E229" s="16"/>
      <c r="F229" s="16"/>
      <c r="G229" s="16"/>
      <c r="H229" s="16"/>
      <c r="I229" s="16"/>
      <c r="J229" s="16"/>
      <c r="K229" s="16"/>
      <c r="L229" s="16"/>
      <c r="M229" s="16">
        <v>3</v>
      </c>
      <c r="N229" s="16"/>
      <c r="O229" s="16"/>
      <c r="P229" s="82"/>
      <c r="Q229" s="69"/>
      <c r="R229" s="40">
        <f t="shared" si="40"/>
        <v>0</v>
      </c>
      <c r="S229" s="40">
        <f t="shared" si="38"/>
        <v>0</v>
      </c>
      <c r="T229" s="40">
        <f t="shared" si="39"/>
        <v>0</v>
      </c>
    </row>
    <row r="230" spans="1:20" s="7" customFormat="1" ht="11.25">
      <c r="A230" s="21"/>
      <c r="B230" s="21" t="s">
        <v>3</v>
      </c>
      <c r="C230" s="36">
        <v>5.75</v>
      </c>
      <c r="D230" s="16">
        <v>21.17</v>
      </c>
      <c r="E230" s="16">
        <v>45.25</v>
      </c>
      <c r="F230" s="16">
        <v>95.08</v>
      </c>
      <c r="G230" s="16">
        <v>156.15</v>
      </c>
      <c r="H230" s="16">
        <v>179</v>
      </c>
      <c r="I230" s="16">
        <v>114.33</v>
      </c>
      <c r="J230" s="16">
        <v>105.17</v>
      </c>
      <c r="K230" s="16">
        <v>121.5</v>
      </c>
      <c r="L230" s="16">
        <v>128.15</v>
      </c>
      <c r="M230" s="16">
        <v>167.11</v>
      </c>
      <c r="N230" s="16">
        <v>225.67</v>
      </c>
      <c r="O230" s="16">
        <v>151.75</v>
      </c>
      <c r="P230" s="82">
        <v>145.25</v>
      </c>
      <c r="Q230" s="69">
        <v>135.75</v>
      </c>
      <c r="R230" s="40">
        <f t="shared" si="40"/>
        <v>24.37473505722764</v>
      </c>
      <c r="S230" s="40">
        <f t="shared" si="38"/>
        <v>13.383131426244528</v>
      </c>
      <c r="T230" s="40">
        <f t="shared" si="39"/>
        <v>12.497238179407868</v>
      </c>
    </row>
    <row r="231" spans="1:20" s="7" customFormat="1" ht="11.25">
      <c r="A231" s="21"/>
      <c r="B231" s="21" t="s">
        <v>32</v>
      </c>
      <c r="C231" s="36"/>
      <c r="D231" s="16"/>
      <c r="E231" s="16"/>
      <c r="F231" s="16"/>
      <c r="G231" s="16"/>
      <c r="H231" s="16"/>
      <c r="I231" s="16"/>
      <c r="J231" s="16">
        <v>12.75</v>
      </c>
      <c r="K231" s="16">
        <v>6.83</v>
      </c>
      <c r="L231" s="16">
        <v>74.17</v>
      </c>
      <c r="M231" s="16">
        <v>188.08</v>
      </c>
      <c r="N231" s="16">
        <v>211.17</v>
      </c>
      <c r="O231" s="16">
        <v>304.67</v>
      </c>
      <c r="P231" s="82">
        <v>320.75</v>
      </c>
      <c r="Q231" s="69">
        <v>288.92</v>
      </c>
      <c r="R231" s="40">
        <f t="shared" si="40"/>
        <v>0</v>
      </c>
      <c r="S231" s="40">
        <f t="shared" si="38"/>
        <v>1.6224676778988087</v>
      </c>
      <c r="T231" s="40">
        <f t="shared" si="39"/>
        <v>26.598173515981742</v>
      </c>
    </row>
    <row r="232" spans="1:20" s="7" customFormat="1" ht="11.25">
      <c r="A232" s="21"/>
      <c r="B232" s="21" t="s">
        <v>37</v>
      </c>
      <c r="C232" s="36"/>
      <c r="D232" s="16">
        <v>0.58</v>
      </c>
      <c r="E232" s="16">
        <v>20</v>
      </c>
      <c r="F232" s="16">
        <v>44.33</v>
      </c>
      <c r="G232" s="40">
        <v>37.86</v>
      </c>
      <c r="H232" s="16">
        <v>41.5</v>
      </c>
      <c r="I232" s="16">
        <v>79.75</v>
      </c>
      <c r="J232" s="16">
        <v>88.5</v>
      </c>
      <c r="K232" s="16">
        <v>82.25</v>
      </c>
      <c r="L232" s="16">
        <v>79.67</v>
      </c>
      <c r="M232" s="16">
        <v>109.25</v>
      </c>
      <c r="N232" s="16">
        <v>69.33</v>
      </c>
      <c r="O232" s="16">
        <v>34.92</v>
      </c>
      <c r="P232" s="82">
        <v>131</v>
      </c>
      <c r="Q232" s="69">
        <v>79.5</v>
      </c>
      <c r="R232" s="40">
        <f t="shared" si="40"/>
        <v>0</v>
      </c>
      <c r="S232" s="40">
        <f t="shared" si="38"/>
        <v>11.261834470121144</v>
      </c>
      <c r="T232" s="40">
        <f t="shared" si="39"/>
        <v>7.318824569155989</v>
      </c>
    </row>
    <row r="233" spans="1:20" s="7" customFormat="1" ht="11.25">
      <c r="A233" s="21"/>
      <c r="B233" s="21" t="s">
        <v>5</v>
      </c>
      <c r="C233" s="36">
        <v>13.42</v>
      </c>
      <c r="D233" s="16">
        <v>13.75</v>
      </c>
      <c r="E233" s="16">
        <v>28.29</v>
      </c>
      <c r="F233" s="16">
        <v>33.75</v>
      </c>
      <c r="G233" s="40">
        <v>41.42</v>
      </c>
      <c r="H233" s="16">
        <v>44.25</v>
      </c>
      <c r="I233" s="16">
        <v>46.5</v>
      </c>
      <c r="J233" s="16">
        <v>47.42</v>
      </c>
      <c r="K233" s="16">
        <v>61.25</v>
      </c>
      <c r="L233" s="16">
        <v>114.83</v>
      </c>
      <c r="M233" s="16">
        <v>203.42</v>
      </c>
      <c r="N233" s="16">
        <v>218.08</v>
      </c>
      <c r="O233" s="16">
        <v>201.75</v>
      </c>
      <c r="P233" s="82">
        <v>212.25</v>
      </c>
      <c r="Q233" s="69">
        <v>210.83</v>
      </c>
      <c r="R233" s="40">
        <f t="shared" si="40"/>
        <v>56.88851208139042</v>
      </c>
      <c r="S233" s="40">
        <f t="shared" si="38"/>
        <v>6.0343072381146285</v>
      </c>
      <c r="T233" s="40">
        <f t="shared" si="39"/>
        <v>19.409154514656066</v>
      </c>
    </row>
    <row r="234" spans="1:20" s="7" customFormat="1" ht="11.25">
      <c r="A234" s="21"/>
      <c r="B234" s="21" t="s">
        <v>13</v>
      </c>
      <c r="C234" s="36"/>
      <c r="D234" s="16"/>
      <c r="E234" s="16"/>
      <c r="F234" s="16">
        <v>1.5</v>
      </c>
      <c r="G234" s="40">
        <v>0.08</v>
      </c>
      <c r="H234" s="16"/>
      <c r="I234" s="16"/>
      <c r="J234" s="16"/>
      <c r="K234" s="16"/>
      <c r="L234" s="16"/>
      <c r="M234" s="16"/>
      <c r="N234" s="16"/>
      <c r="O234" s="16">
        <v>0.42</v>
      </c>
      <c r="P234" s="82">
        <v>0.75</v>
      </c>
      <c r="Q234" s="69">
        <v>0.83</v>
      </c>
      <c r="R234" s="40">
        <f t="shared" si="40"/>
        <v>0</v>
      </c>
      <c r="S234" s="40">
        <f t="shared" si="38"/>
        <v>0</v>
      </c>
      <c r="T234" s="40">
        <f t="shared" si="39"/>
        <v>0.07641036971571662</v>
      </c>
    </row>
    <row r="235" spans="1:20" s="7" customFormat="1" ht="11.25">
      <c r="A235" s="21"/>
      <c r="B235" s="21" t="s">
        <v>8</v>
      </c>
      <c r="C235" s="36"/>
      <c r="D235" s="16"/>
      <c r="E235" s="16"/>
      <c r="F235" s="16">
        <v>0.67</v>
      </c>
      <c r="G235" s="40">
        <v>1.64</v>
      </c>
      <c r="H235" s="16">
        <v>4.75</v>
      </c>
      <c r="I235" s="16">
        <v>2.18</v>
      </c>
      <c r="J235" s="16">
        <v>8.58</v>
      </c>
      <c r="K235" s="16">
        <v>9.25</v>
      </c>
      <c r="L235" s="16">
        <v>12.67</v>
      </c>
      <c r="M235" s="16">
        <v>2.83</v>
      </c>
      <c r="N235" s="16">
        <v>0.42</v>
      </c>
      <c r="O235" s="16">
        <v>5</v>
      </c>
      <c r="P235" s="82">
        <v>6.25</v>
      </c>
      <c r="Q235" s="69">
        <v>2.33</v>
      </c>
      <c r="R235" s="40">
        <f t="shared" si="40"/>
        <v>0</v>
      </c>
      <c r="S235" s="40">
        <f t="shared" si="38"/>
        <v>1.0918253079507279</v>
      </c>
      <c r="T235" s="40">
        <f t="shared" si="39"/>
        <v>0.2145013993224334</v>
      </c>
    </row>
    <row r="236" spans="1:20" s="7" customFormat="1" ht="11.25">
      <c r="A236" s="21"/>
      <c r="B236" s="21" t="s">
        <v>14</v>
      </c>
      <c r="C236" s="36"/>
      <c r="D236" s="16"/>
      <c r="E236" s="16"/>
      <c r="F236" s="16"/>
      <c r="G236" s="16"/>
      <c r="H236" s="16">
        <v>0.83</v>
      </c>
      <c r="I236" s="16">
        <v>1</v>
      </c>
      <c r="J236" s="16">
        <v>2.08</v>
      </c>
      <c r="K236" s="16">
        <v>1.77</v>
      </c>
      <c r="L236" s="16">
        <v>2.5</v>
      </c>
      <c r="M236" s="16"/>
      <c r="N236" s="16"/>
      <c r="O236" s="16"/>
      <c r="P236" s="82"/>
      <c r="Q236" s="69"/>
      <c r="R236" s="40">
        <f t="shared" si="40"/>
        <v>0</v>
      </c>
      <c r="S236" s="40">
        <f t="shared" si="38"/>
        <v>0.26468492313957037</v>
      </c>
      <c r="T236" s="40">
        <f t="shared" si="39"/>
        <v>0</v>
      </c>
    </row>
    <row r="237" spans="1:20" s="7" customFormat="1" ht="11.25">
      <c r="A237" s="21"/>
      <c r="B237" s="21" t="s">
        <v>44</v>
      </c>
      <c r="C237" s="36"/>
      <c r="D237" s="16"/>
      <c r="E237" s="16"/>
      <c r="F237" s="16"/>
      <c r="G237" s="16"/>
      <c r="H237" s="16"/>
      <c r="I237" s="16"/>
      <c r="J237" s="16"/>
      <c r="K237" s="16"/>
      <c r="L237" s="16">
        <v>14.92</v>
      </c>
      <c r="M237" s="16">
        <v>16</v>
      </c>
      <c r="N237" s="16">
        <v>15.83</v>
      </c>
      <c r="O237" s="16">
        <v>4.33</v>
      </c>
      <c r="P237" s="82">
        <v>3.75</v>
      </c>
      <c r="Q237" s="69">
        <v>4.58</v>
      </c>
      <c r="R237" s="40">
        <f t="shared" si="40"/>
        <v>0</v>
      </c>
      <c r="S237" s="40">
        <f t="shared" si="38"/>
        <v>0</v>
      </c>
      <c r="T237" s="40">
        <f t="shared" si="39"/>
        <v>0.42163794373250857</v>
      </c>
    </row>
    <row r="238" spans="1:20" s="7" customFormat="1" ht="11.25">
      <c r="A238" s="21"/>
      <c r="B238" s="21" t="s">
        <v>4</v>
      </c>
      <c r="C238" s="36"/>
      <c r="D238" s="16"/>
      <c r="E238" s="16">
        <v>1</v>
      </c>
      <c r="F238" s="16">
        <v>2</v>
      </c>
      <c r="G238" s="40">
        <v>3.75</v>
      </c>
      <c r="H238" s="16">
        <v>4.08</v>
      </c>
      <c r="I238" s="16">
        <v>3.75</v>
      </c>
      <c r="J238" s="16">
        <v>39.75</v>
      </c>
      <c r="K238" s="16">
        <v>43.08</v>
      </c>
      <c r="L238" s="16">
        <v>59.42</v>
      </c>
      <c r="M238" s="16">
        <v>0.5</v>
      </c>
      <c r="N238" s="16"/>
      <c r="O238" s="16"/>
      <c r="P238" s="82">
        <v>3.33</v>
      </c>
      <c r="Q238" s="69">
        <v>6.33</v>
      </c>
      <c r="R238" s="40">
        <f t="shared" si="40"/>
        <v>0</v>
      </c>
      <c r="S238" s="40">
        <f t="shared" si="38"/>
        <v>5.058281584037463</v>
      </c>
      <c r="T238" s="40">
        <f t="shared" si="39"/>
        <v>0.5827441449403448</v>
      </c>
    </row>
    <row r="239" spans="1:27" s="7" customFormat="1" ht="11.25">
      <c r="A239" s="55" t="s">
        <v>30</v>
      </c>
      <c r="B239" s="56"/>
      <c r="C239" s="57">
        <v>1134.54</v>
      </c>
      <c r="D239" s="58">
        <v>2148.77</v>
      </c>
      <c r="E239" s="58">
        <v>2171.5491666667003</v>
      </c>
      <c r="F239" s="58">
        <v>2911.424166666703</v>
      </c>
      <c r="G239" s="58">
        <v>1909.6374999999512</v>
      </c>
      <c r="H239" s="58">
        <v>1427.9841666666966</v>
      </c>
      <c r="I239" s="58">
        <v>3885.2675000000354</v>
      </c>
      <c r="J239" s="58">
        <v>4715.619166666709</v>
      </c>
      <c r="K239" s="58">
        <v>3280.709166666591</v>
      </c>
      <c r="L239" s="58">
        <v>1054.3599999999674</v>
      </c>
      <c r="M239" s="58">
        <v>1036.87</v>
      </c>
      <c r="N239" s="58">
        <v>997.06</v>
      </c>
      <c r="O239" s="58">
        <v>952.5650000000442</v>
      </c>
      <c r="P239" s="83">
        <v>730.42</v>
      </c>
      <c r="Q239" s="78">
        <v>587.92</v>
      </c>
      <c r="R239" s="79" t="s">
        <v>23</v>
      </c>
      <c r="S239" s="79" t="s">
        <v>23</v>
      </c>
      <c r="T239" s="79" t="s">
        <v>23</v>
      </c>
      <c r="U239" s="46"/>
      <c r="V239" s="47"/>
      <c r="W239" s="47"/>
      <c r="X239" s="47"/>
      <c r="Y239" s="47"/>
      <c r="Z239" s="47"/>
      <c r="AA239" s="47"/>
    </row>
    <row r="240" spans="1:20" s="7" customFormat="1" ht="11.25">
      <c r="A240" s="88" t="s">
        <v>24</v>
      </c>
      <c r="B240" s="88"/>
      <c r="C240" s="38">
        <v>44959.82</v>
      </c>
      <c r="D240" s="30">
        <v>46697.36</v>
      </c>
      <c r="E240" s="30">
        <v>47197.4791666667</v>
      </c>
      <c r="F240" s="30">
        <v>51138.154166666696</v>
      </c>
      <c r="G240" s="30">
        <v>52406.33749999996</v>
      </c>
      <c r="H240" s="30">
        <v>56364.59416666669</v>
      </c>
      <c r="I240" s="30">
        <v>60376.36750000004</v>
      </c>
      <c r="J240" s="30">
        <v>63008.459166666704</v>
      </c>
      <c r="K240" s="30">
        <v>68611.26916666659</v>
      </c>
      <c r="L240" s="30">
        <v>77690.44999999997</v>
      </c>
      <c r="M240" s="30">
        <v>89609.99999999999</v>
      </c>
      <c r="N240" s="30">
        <v>88546.45999999999</v>
      </c>
      <c r="O240" s="30">
        <v>88148.27500000004</v>
      </c>
      <c r="P240" s="30">
        <v>91400.13999999998</v>
      </c>
      <c r="Q240" s="31">
        <v>92364.67</v>
      </c>
      <c r="R240" s="80" t="s">
        <v>23</v>
      </c>
      <c r="S240" s="80" t="s">
        <v>23</v>
      </c>
      <c r="T240" s="80" t="s">
        <v>23</v>
      </c>
    </row>
    <row r="241" spans="1:20" s="7" customFormat="1" ht="12.75">
      <c r="A241" s="22" t="s">
        <v>49</v>
      </c>
      <c r="B241" s="9"/>
      <c r="C241" s="9"/>
      <c r="D241" s="42"/>
      <c r="E241" s="42"/>
      <c r="F241" s="42"/>
      <c r="G241" s="42"/>
      <c r="H241" s="43"/>
      <c r="I241" s="43"/>
      <c r="J241" s="43"/>
      <c r="K241" s="43"/>
      <c r="L241" s="43"/>
      <c r="M241" s="43"/>
      <c r="N241" s="43"/>
      <c r="O241" s="43"/>
      <c r="P241" s="51"/>
      <c r="Q241" s="51"/>
      <c r="R241" s="75"/>
      <c r="S241" s="75"/>
      <c r="T241" s="34"/>
    </row>
    <row r="242" spans="1:20" s="7" customFormat="1" ht="11.25" customHeight="1">
      <c r="A242" s="23" t="s">
        <v>29</v>
      </c>
      <c r="B242" s="10"/>
      <c r="C242" s="10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76"/>
      <c r="S242" s="76"/>
      <c r="T242" s="34"/>
    </row>
    <row r="243" spans="1:20" s="7" customFormat="1" ht="11.25" customHeight="1">
      <c r="A243" s="25" t="s">
        <v>28</v>
      </c>
      <c r="B243" s="10"/>
      <c r="C243" s="10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77"/>
      <c r="Q243" s="77"/>
      <c r="R243" s="70"/>
      <c r="S243" s="70"/>
      <c r="T243" s="34"/>
    </row>
    <row r="244" spans="1:20" s="7" customFormat="1" ht="11.25" customHeight="1">
      <c r="A244" s="24" t="s">
        <v>27</v>
      </c>
      <c r="B244" s="11"/>
      <c r="C244" s="10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44"/>
      <c r="Q244" s="44"/>
      <c r="R244" s="76"/>
      <c r="S244" s="76"/>
      <c r="T244" s="34"/>
    </row>
    <row r="245" spans="1:20" s="7" customFormat="1" ht="11.25" customHeight="1">
      <c r="A245" s="53" t="s">
        <v>47</v>
      </c>
      <c r="B245" s="52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72"/>
      <c r="Q245" s="72"/>
      <c r="R245" s="72"/>
      <c r="S245" s="72"/>
      <c r="T245" s="34"/>
    </row>
    <row r="246" spans="1:20" s="52" customFormat="1" ht="11.25" customHeight="1">
      <c r="A246" s="48" t="s">
        <v>50</v>
      </c>
      <c r="B246" s="49"/>
      <c r="C246" s="1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34"/>
      <c r="Q246" s="34"/>
      <c r="R246" s="72"/>
      <c r="S246" s="72"/>
      <c r="T246" s="51"/>
    </row>
    <row r="247" spans="1:19" s="52" customFormat="1" ht="11.25" customHeight="1">
      <c r="A247" s="48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72"/>
      <c r="S247" s="71"/>
    </row>
    <row r="248" spans="4:19" s="7" customFormat="1" ht="12.75"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72"/>
      <c r="Q248" s="72"/>
      <c r="R248" s="72"/>
      <c r="S248" s="71"/>
    </row>
    <row r="249" spans="3:19" s="7" customFormat="1" ht="12.75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72"/>
      <c r="S249" s="71"/>
    </row>
    <row r="250" spans="1:19" s="7" customFormat="1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73"/>
      <c r="Q250" s="73"/>
      <c r="R250" s="72"/>
      <c r="S250" s="71"/>
    </row>
    <row r="251" spans="1:19" s="7" customFormat="1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51"/>
      <c r="Q251" s="51"/>
      <c r="R251" s="72"/>
      <c r="S251" s="71"/>
    </row>
    <row r="252" spans="1:19" s="7" customFormat="1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72"/>
      <c r="S252" s="71"/>
    </row>
    <row r="253" spans="1:19" s="7" customFormat="1" ht="12.75">
      <c r="A253" s="32"/>
      <c r="B253" s="59"/>
      <c r="C253" s="34"/>
      <c r="D253" s="34"/>
      <c r="E253" s="34"/>
      <c r="F253" s="34"/>
      <c r="G253" s="60"/>
      <c r="H253" s="33"/>
      <c r="I253" s="33"/>
      <c r="J253" s="33"/>
      <c r="K253" s="33"/>
      <c r="L253" s="33"/>
      <c r="M253" s="34"/>
      <c r="N253" s="34"/>
      <c r="O253" s="34"/>
      <c r="P253" s="74"/>
      <c r="Q253" s="74"/>
      <c r="R253" s="71"/>
      <c r="S253" s="71"/>
    </row>
    <row r="254" spans="1:19" s="7" customFormat="1" ht="12.75">
      <c r="A254" s="32"/>
      <c r="B254" s="59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71"/>
    </row>
    <row r="255" spans="1:19" s="7" customFormat="1" ht="12.75">
      <c r="A255" s="32"/>
      <c r="B255" s="3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71"/>
      <c r="Q255" s="71"/>
      <c r="R255" s="71"/>
      <c r="S255" s="71"/>
    </row>
    <row r="256" spans="1:19" s="7" customFormat="1" ht="12.75">
      <c r="A256" s="26"/>
      <c r="B256" s="26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71"/>
      <c r="Q256" s="71"/>
      <c r="R256" s="71"/>
      <c r="S256" s="71"/>
    </row>
    <row r="257" spans="1:19" s="7" customFormat="1" ht="12.75">
      <c r="A257" s="26"/>
      <c r="B257" s="26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71"/>
      <c r="Q257" s="71"/>
      <c r="R257" s="71"/>
      <c r="S257" s="71"/>
    </row>
    <row r="258" spans="1:19" s="7" customFormat="1" ht="12.75">
      <c r="A258" s="26"/>
      <c r="B258" s="26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71"/>
      <c r="Q258" s="71"/>
      <c r="R258" s="71"/>
      <c r="S258" s="71"/>
    </row>
    <row r="259" spans="1:19" s="7" customFormat="1" ht="12.75">
      <c r="A259" s="26"/>
      <c r="B259" s="26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71"/>
      <c r="Q259" s="71"/>
      <c r="R259" s="71"/>
      <c r="S259" s="71"/>
    </row>
    <row r="260" spans="1:19" s="7" customFormat="1" ht="12.75">
      <c r="A260" s="26"/>
      <c r="B260" s="26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71"/>
      <c r="Q260" s="71"/>
      <c r="R260" s="71"/>
      <c r="S260" s="71"/>
    </row>
    <row r="261" spans="1:19" s="7" customFormat="1" ht="12.75">
      <c r="A261" s="26"/>
      <c r="B261" s="26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71"/>
      <c r="Q261" s="71"/>
      <c r="R261" s="71"/>
      <c r="S261" s="71"/>
    </row>
    <row r="262" spans="1:19" s="7" customFormat="1" ht="12.75">
      <c r="A262" s="26"/>
      <c r="B262" s="26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71"/>
      <c r="Q262" s="71"/>
      <c r="R262" s="71"/>
      <c r="S262" s="71"/>
    </row>
    <row r="263" spans="1:19" s="7" customFormat="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71"/>
      <c r="Q263" s="71"/>
      <c r="R263" s="71"/>
      <c r="S263" s="71"/>
    </row>
    <row r="264" spans="1:19" s="7" customFormat="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71"/>
      <c r="Q264" s="71"/>
      <c r="R264" s="71"/>
      <c r="S264" s="71"/>
    </row>
    <row r="265" spans="1:19" s="7" customFormat="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71"/>
      <c r="Q265" s="71"/>
      <c r="R265" s="71"/>
      <c r="S265" s="71"/>
    </row>
    <row r="266" spans="1:19" s="7" customFormat="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71"/>
      <c r="Q266" s="71"/>
      <c r="R266" s="71"/>
      <c r="S266" s="71"/>
    </row>
    <row r="267" spans="1:19" s="7" customFormat="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71"/>
      <c r="Q267" s="71"/>
      <c r="R267" s="71"/>
      <c r="S267" s="71"/>
    </row>
    <row r="268" spans="1:19" s="7" customFormat="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71"/>
      <c r="Q268" s="71"/>
      <c r="R268" s="71"/>
      <c r="S268" s="71"/>
    </row>
    <row r="269" spans="1:19" s="7" customFormat="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71"/>
      <c r="Q269" s="71"/>
      <c r="R269" s="71"/>
      <c r="S269" s="71"/>
    </row>
    <row r="270" spans="1:19" s="7" customFormat="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71"/>
      <c r="Q270" s="71"/>
      <c r="R270" s="71"/>
      <c r="S270" s="71"/>
    </row>
    <row r="271" spans="1:19" s="7" customFormat="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71"/>
      <c r="Q271" s="71"/>
      <c r="R271" s="71"/>
      <c r="S271" s="71"/>
    </row>
    <row r="272" spans="1:19" s="7" customFormat="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71"/>
      <c r="Q272" s="71"/>
      <c r="R272" s="71"/>
      <c r="S272" s="71"/>
    </row>
    <row r="273" spans="1:19" s="7" customFormat="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71"/>
      <c r="Q273" s="71"/>
      <c r="R273" s="71"/>
      <c r="S273" s="71"/>
    </row>
    <row r="274" spans="1:19" s="7" customFormat="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71"/>
      <c r="Q274" s="71"/>
      <c r="R274" s="71"/>
      <c r="S274" s="71"/>
    </row>
    <row r="275" spans="1:19" s="7" customFormat="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71"/>
      <c r="Q275" s="71"/>
      <c r="R275" s="71"/>
      <c r="S275" s="71"/>
    </row>
    <row r="276" spans="1:19" s="7" customFormat="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71"/>
      <c r="Q276" s="71"/>
      <c r="R276" s="71"/>
      <c r="S276" s="71"/>
    </row>
    <row r="277" spans="1:19" s="7" customFormat="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71"/>
      <c r="Q277" s="71"/>
      <c r="R277" s="71"/>
      <c r="S277" s="71"/>
    </row>
    <row r="278" spans="1:19" s="7" customFormat="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71"/>
      <c r="Q278" s="71"/>
      <c r="R278" s="71"/>
      <c r="S278" s="71"/>
    </row>
    <row r="279" spans="1:19" s="7" customFormat="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71"/>
      <c r="Q279" s="71"/>
      <c r="R279" s="71"/>
      <c r="S279" s="71"/>
    </row>
    <row r="280" spans="1:19" s="7" customFormat="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71"/>
      <c r="Q280" s="71"/>
      <c r="R280" s="71"/>
      <c r="S280" s="71"/>
    </row>
    <row r="281" spans="1:19" s="7" customFormat="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71"/>
      <c r="Q281" s="71"/>
      <c r="R281" s="71"/>
      <c r="S281" s="71"/>
    </row>
    <row r="282" spans="1:19" s="7" customFormat="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71"/>
      <c r="Q282" s="71"/>
      <c r="R282" s="71"/>
      <c r="S282" s="71"/>
    </row>
    <row r="283" spans="1:19" s="7" customFormat="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71"/>
      <c r="Q283" s="71"/>
      <c r="R283" s="71"/>
      <c r="S283" s="71"/>
    </row>
    <row r="284" spans="1:19" s="7" customFormat="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71"/>
      <c r="Q284" s="71"/>
      <c r="R284" s="71"/>
      <c r="S284" s="71"/>
    </row>
    <row r="285" spans="1:19" s="7" customFormat="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71"/>
      <c r="Q285" s="71"/>
      <c r="R285" s="71"/>
      <c r="S285" s="71"/>
    </row>
    <row r="286" spans="1:19" s="7" customFormat="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71"/>
      <c r="Q286" s="71"/>
      <c r="R286" s="71"/>
      <c r="S286" s="71"/>
    </row>
    <row r="287" spans="1:19" s="7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71"/>
      <c r="Q287" s="71"/>
      <c r="R287" s="71"/>
      <c r="S287" s="71"/>
    </row>
    <row r="288" spans="1:19" s="7" customFormat="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71"/>
      <c r="Q288" s="71"/>
      <c r="R288" s="71"/>
      <c r="S288" s="71"/>
    </row>
    <row r="289" spans="1:19" s="7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71"/>
      <c r="Q289" s="71"/>
      <c r="R289" s="71"/>
      <c r="S289" s="71"/>
    </row>
    <row r="290" spans="1:19" s="7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71"/>
      <c r="Q290" s="71"/>
      <c r="R290" s="71"/>
      <c r="S290" s="71"/>
    </row>
    <row r="291" spans="1:19" s="7" customFormat="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71"/>
      <c r="Q291" s="71"/>
      <c r="R291" s="71"/>
      <c r="S291" s="71"/>
    </row>
    <row r="292" spans="1:19" s="7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71"/>
      <c r="Q292" s="71"/>
      <c r="R292" s="71"/>
      <c r="S292" s="71"/>
    </row>
    <row r="293" spans="1:19" s="7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71"/>
      <c r="Q293" s="71"/>
      <c r="R293" s="71"/>
      <c r="S293" s="71"/>
    </row>
    <row r="294" spans="1:19" s="7" customFormat="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71"/>
      <c r="Q294" s="71"/>
      <c r="R294" s="71"/>
      <c r="S294" s="71"/>
    </row>
    <row r="295" spans="1:19" s="7" customFormat="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71"/>
      <c r="Q295" s="71"/>
      <c r="R295" s="71"/>
      <c r="S295" s="71"/>
    </row>
    <row r="296" spans="1:19" s="7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71"/>
      <c r="Q296" s="71"/>
      <c r="R296" s="71"/>
      <c r="S296" s="71"/>
    </row>
    <row r="297" spans="1:19" s="7" customFormat="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71"/>
      <c r="Q297" s="71"/>
      <c r="R297" s="71"/>
      <c r="S297" s="71"/>
    </row>
    <row r="298" spans="1:19" s="7" customFormat="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71"/>
      <c r="Q298" s="71"/>
      <c r="R298" s="71"/>
      <c r="S298" s="71"/>
    </row>
    <row r="299" spans="1:19" s="7" customFormat="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71"/>
      <c r="Q299" s="71"/>
      <c r="R299" s="71"/>
      <c r="S299" s="71"/>
    </row>
    <row r="300" spans="1:19" s="7" customFormat="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71"/>
      <c r="Q300" s="71"/>
      <c r="R300" s="71"/>
      <c r="S300" s="71"/>
    </row>
    <row r="301" spans="1:19" s="7" customFormat="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71"/>
      <c r="Q301" s="71"/>
      <c r="R301" s="71"/>
      <c r="S301" s="71"/>
    </row>
    <row r="302" spans="1:19" s="7" customFormat="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71"/>
      <c r="Q302" s="71"/>
      <c r="R302" s="71"/>
      <c r="S302" s="71"/>
    </row>
    <row r="303" spans="1:19" s="7" customFormat="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71"/>
      <c r="Q303" s="71"/>
      <c r="R303" s="71"/>
      <c r="S303" s="71"/>
    </row>
    <row r="304" spans="1:19" s="7" customFormat="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71"/>
      <c r="Q304" s="71"/>
      <c r="R304" s="71"/>
      <c r="S304" s="71"/>
    </row>
    <row r="305" spans="1:19" s="7" customFormat="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71"/>
      <c r="Q305" s="71"/>
      <c r="R305" s="71"/>
      <c r="S305" s="71"/>
    </row>
    <row r="306" spans="1:19" s="7" customFormat="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71"/>
      <c r="Q306" s="71"/>
      <c r="R306" s="71"/>
      <c r="S306" s="71"/>
    </row>
    <row r="307" spans="1:19" s="7" customFormat="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71"/>
      <c r="Q307" s="71"/>
      <c r="R307" s="71"/>
      <c r="S307" s="71"/>
    </row>
    <row r="308" spans="1:19" s="7" customFormat="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71"/>
      <c r="Q308" s="71"/>
      <c r="R308" s="71"/>
      <c r="S308" s="71"/>
    </row>
    <row r="309" spans="1:19" s="7" customFormat="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71"/>
      <c r="Q309" s="71"/>
      <c r="R309" s="71"/>
      <c r="S309" s="71"/>
    </row>
    <row r="310" spans="1:19" s="7" customFormat="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71"/>
      <c r="Q310" s="71"/>
      <c r="R310" s="71"/>
      <c r="S310" s="71"/>
    </row>
    <row r="311" spans="1:19" s="7" customFormat="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71"/>
      <c r="Q311" s="71"/>
      <c r="R311" s="71"/>
      <c r="S311" s="71"/>
    </row>
    <row r="312" spans="1:19" s="7" customFormat="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71"/>
      <c r="Q312" s="71"/>
      <c r="R312" s="71"/>
      <c r="S312" s="71"/>
    </row>
    <row r="313" spans="1:19" s="7" customFormat="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71"/>
      <c r="Q313" s="71"/>
      <c r="R313" s="71"/>
      <c r="S313" s="71"/>
    </row>
    <row r="314" spans="1:19" s="7" customFormat="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71"/>
      <c r="Q314" s="71"/>
      <c r="R314" s="71"/>
      <c r="S314" s="71"/>
    </row>
    <row r="315" spans="1:19" s="7" customFormat="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71"/>
      <c r="Q315" s="71"/>
      <c r="R315" s="71"/>
      <c r="S315" s="71"/>
    </row>
    <row r="316" spans="1:19" s="7" customFormat="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71"/>
      <c r="Q316" s="71"/>
      <c r="R316" s="71"/>
      <c r="S316" s="71"/>
    </row>
    <row r="317" spans="1:19" s="7" customFormat="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71"/>
      <c r="Q317" s="71"/>
      <c r="R317" s="71"/>
      <c r="S317" s="71"/>
    </row>
    <row r="318" spans="1:19" s="7" customFormat="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71"/>
      <c r="Q318" s="71"/>
      <c r="R318" s="71"/>
      <c r="S318" s="71"/>
    </row>
    <row r="319" spans="1:19" s="7" customFormat="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71"/>
      <c r="Q319" s="71"/>
      <c r="R319" s="71"/>
      <c r="S319" s="71"/>
    </row>
    <row r="320" spans="1:19" s="7" customFormat="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71"/>
      <c r="Q320" s="71"/>
      <c r="R320" s="71"/>
      <c r="S320" s="71"/>
    </row>
    <row r="321" spans="1:19" s="7" customFormat="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71"/>
      <c r="Q321" s="71"/>
      <c r="R321" s="71"/>
      <c r="S321" s="71"/>
    </row>
    <row r="322" spans="1:19" s="7" customFormat="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71"/>
      <c r="Q322" s="71"/>
      <c r="R322" s="71"/>
      <c r="S322" s="71"/>
    </row>
    <row r="323" spans="1:19" s="7" customFormat="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71"/>
      <c r="Q323" s="71"/>
      <c r="R323" s="71"/>
      <c r="S323" s="71"/>
    </row>
    <row r="324" spans="1:19" s="7" customFormat="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71"/>
      <c r="Q324" s="71"/>
      <c r="R324" s="71"/>
      <c r="S324" s="71"/>
    </row>
    <row r="325" spans="1:19" s="7" customFormat="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71"/>
      <c r="Q325" s="71"/>
      <c r="R325" s="71"/>
      <c r="S325" s="71"/>
    </row>
    <row r="326" spans="1:19" s="7" customFormat="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71"/>
      <c r="Q326" s="71"/>
      <c r="R326" s="71"/>
      <c r="S326" s="71"/>
    </row>
    <row r="327" spans="1:19" s="7" customFormat="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71"/>
      <c r="Q327" s="71"/>
      <c r="R327" s="71"/>
      <c r="S327" s="71"/>
    </row>
    <row r="328" spans="1:19" s="7" customFormat="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71"/>
      <c r="Q328" s="71"/>
      <c r="R328" s="71"/>
      <c r="S328" s="71"/>
    </row>
    <row r="329" spans="1:19" s="7" customFormat="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71"/>
      <c r="Q329" s="71"/>
      <c r="R329" s="71"/>
      <c r="S329" s="71"/>
    </row>
    <row r="330" spans="1:19" s="7" customFormat="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71"/>
      <c r="Q330" s="71"/>
      <c r="R330" s="71"/>
      <c r="S330" s="71"/>
    </row>
    <row r="331" spans="1:19" s="7" customFormat="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71"/>
      <c r="Q331" s="71"/>
      <c r="R331" s="71"/>
      <c r="S331" s="71"/>
    </row>
    <row r="332" spans="1:19" s="7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71"/>
      <c r="Q332" s="71"/>
      <c r="R332" s="71"/>
      <c r="S332" s="71"/>
    </row>
    <row r="333" spans="1:19" s="7" customFormat="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71"/>
      <c r="Q333" s="71"/>
      <c r="R333" s="71"/>
      <c r="S333" s="71"/>
    </row>
    <row r="334" spans="1:19" s="7" customFormat="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71"/>
      <c r="Q334" s="71"/>
      <c r="R334" s="71"/>
      <c r="S334" s="71"/>
    </row>
    <row r="335" spans="1:19" s="7" customFormat="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71"/>
      <c r="Q335" s="71"/>
      <c r="R335" s="71"/>
      <c r="S335" s="71"/>
    </row>
    <row r="336" spans="1:19" s="7" customFormat="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71"/>
      <c r="Q336" s="71"/>
      <c r="R336" s="71"/>
      <c r="S336" s="71"/>
    </row>
    <row r="337" spans="1:19" s="7" customFormat="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71"/>
      <c r="Q337" s="71"/>
      <c r="R337" s="71"/>
      <c r="S337" s="71"/>
    </row>
    <row r="338" spans="1:19" s="7" customFormat="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/>
      <c r="Q338"/>
      <c r="R338"/>
      <c r="S338"/>
    </row>
    <row r="339" spans="1:19" s="7" customFormat="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/>
      <c r="Q339"/>
      <c r="R339"/>
      <c r="S339"/>
    </row>
    <row r="340" spans="1:19" s="7" customFormat="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/>
      <c r="Q340"/>
      <c r="R340"/>
      <c r="S340"/>
    </row>
    <row r="341" spans="1:19" s="7" customFormat="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/>
      <c r="Q341"/>
      <c r="R341"/>
      <c r="S341"/>
    </row>
    <row r="342" spans="1:19" s="7" customFormat="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/>
      <c r="Q342"/>
      <c r="R342"/>
      <c r="S342"/>
    </row>
    <row r="343" spans="1:19" s="7" customFormat="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/>
      <c r="Q343"/>
      <c r="R343"/>
      <c r="S343"/>
    </row>
    <row r="344" spans="1:19" s="7" customFormat="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/>
      <c r="Q344"/>
      <c r="R344"/>
      <c r="S344"/>
    </row>
    <row r="345" spans="1:19" s="7" customFormat="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/>
      <c r="Q345"/>
      <c r="R345"/>
      <c r="S345"/>
    </row>
    <row r="346" spans="1:19" s="7" customFormat="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/>
      <c r="Q346"/>
      <c r="R346"/>
      <c r="S346"/>
    </row>
    <row r="347" spans="1:19" s="7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/>
      <c r="Q347"/>
      <c r="R347"/>
      <c r="S347"/>
    </row>
    <row r="348" spans="1:19" s="7" customFormat="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/>
      <c r="Q348"/>
      <c r="R348"/>
      <c r="S348"/>
    </row>
    <row r="349" spans="1:19" s="7" customFormat="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/>
      <c r="Q349"/>
      <c r="R349"/>
      <c r="S349"/>
    </row>
    <row r="350" spans="1:19" s="7" customFormat="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/>
      <c r="Q350"/>
      <c r="R350"/>
      <c r="S350"/>
    </row>
    <row r="351" spans="1:19" s="7" customFormat="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/>
      <c r="Q351"/>
      <c r="R351"/>
      <c r="S351"/>
    </row>
    <row r="352" spans="1:19" s="7" customFormat="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/>
      <c r="Q352"/>
      <c r="R352"/>
      <c r="S352"/>
    </row>
    <row r="353" spans="1:19" s="7" customFormat="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/>
      <c r="Q353"/>
      <c r="R353"/>
      <c r="S353"/>
    </row>
    <row r="354" spans="1:19" s="7" customFormat="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/>
      <c r="Q354"/>
      <c r="R354"/>
      <c r="S354"/>
    </row>
    <row r="355" spans="1:19" s="7" customFormat="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/>
      <c r="Q355"/>
      <c r="R355"/>
      <c r="S355"/>
    </row>
    <row r="356" spans="1:19" s="7" customFormat="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/>
      <c r="Q356"/>
      <c r="R356"/>
      <c r="S356"/>
    </row>
    <row r="357" spans="1:19" s="7" customFormat="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/>
      <c r="Q357"/>
      <c r="R357"/>
      <c r="S357"/>
    </row>
    <row r="358" spans="1:19" s="7" customFormat="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/>
      <c r="Q358"/>
      <c r="R358"/>
      <c r="S358"/>
    </row>
    <row r="359" spans="1:19" s="7" customFormat="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/>
      <c r="Q359"/>
      <c r="R359"/>
      <c r="S359"/>
    </row>
    <row r="360" spans="1:19" s="7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/>
      <c r="Q360"/>
      <c r="R360"/>
      <c r="S360"/>
    </row>
    <row r="361" spans="1:19" s="7" customFormat="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/>
      <c r="Q361"/>
      <c r="R361"/>
      <c r="S361"/>
    </row>
    <row r="362" spans="1:19" s="7" customFormat="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/>
      <c r="Q362"/>
      <c r="R362"/>
      <c r="S362"/>
    </row>
    <row r="363" spans="1:19" s="7" customFormat="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/>
      <c r="Q363"/>
      <c r="R363"/>
      <c r="S363"/>
    </row>
    <row r="364" spans="1:19" s="7" customFormat="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/>
      <c r="Q364"/>
      <c r="R364"/>
      <c r="S364"/>
    </row>
    <row r="365" spans="1:19" s="7" customFormat="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/>
      <c r="Q365"/>
      <c r="R365"/>
      <c r="S365"/>
    </row>
    <row r="366" spans="1:19" s="7" customFormat="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/>
      <c r="Q366"/>
      <c r="R366"/>
      <c r="S366"/>
    </row>
    <row r="367" spans="1:19" s="7" customFormat="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/>
      <c r="Q367"/>
      <c r="R367"/>
      <c r="S367"/>
    </row>
    <row r="368" spans="1:19" s="7" customFormat="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/>
      <c r="Q368"/>
      <c r="R368"/>
      <c r="S368"/>
    </row>
    <row r="369" spans="1:19" s="7" customFormat="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/>
      <c r="Q369"/>
      <c r="R369"/>
      <c r="S369"/>
    </row>
    <row r="370" spans="1:19" s="7" customFormat="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/>
      <c r="Q370"/>
      <c r="R370"/>
      <c r="S370"/>
    </row>
    <row r="371" spans="1:19" s="7" customFormat="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/>
      <c r="Q371"/>
      <c r="R371"/>
      <c r="S371"/>
    </row>
    <row r="372" spans="1:19" s="7" customFormat="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/>
      <c r="Q372"/>
      <c r="R372"/>
      <c r="S372"/>
    </row>
    <row r="373" spans="1:19" s="7" customFormat="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/>
      <c r="Q373"/>
      <c r="R373"/>
      <c r="S373"/>
    </row>
    <row r="374" spans="1:19" s="7" customFormat="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/>
      <c r="Q374"/>
      <c r="R374"/>
      <c r="S374"/>
    </row>
    <row r="375" spans="1:19" s="7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/>
      <c r="Q375"/>
      <c r="R375"/>
      <c r="S375"/>
    </row>
    <row r="376" spans="1:19" s="7" customFormat="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/>
      <c r="Q376"/>
      <c r="R376"/>
      <c r="S376"/>
    </row>
    <row r="377" spans="1:19" s="7" customFormat="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/>
      <c r="Q377"/>
      <c r="R377"/>
      <c r="S377"/>
    </row>
    <row r="378" spans="1:19" s="7" customFormat="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/>
      <c r="Q378"/>
      <c r="R378"/>
      <c r="S378"/>
    </row>
    <row r="379" spans="1:19" s="7" customFormat="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/>
      <c r="Q379"/>
      <c r="R379"/>
      <c r="S379"/>
    </row>
    <row r="380" spans="1:19" s="7" customFormat="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/>
      <c r="Q380"/>
      <c r="R380"/>
      <c r="S380"/>
    </row>
    <row r="381" spans="1:19" s="7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/>
      <c r="Q381"/>
      <c r="R381"/>
      <c r="S381"/>
    </row>
    <row r="382" spans="1:19" s="7" customFormat="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/>
      <c r="Q382"/>
      <c r="R382"/>
      <c r="S382"/>
    </row>
    <row r="383" spans="1:19" s="7" customFormat="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/>
      <c r="Q383"/>
      <c r="R383"/>
      <c r="S383"/>
    </row>
    <row r="384" spans="1:19" s="7" customFormat="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/>
      <c r="Q384"/>
      <c r="R384"/>
      <c r="S384"/>
    </row>
    <row r="385" spans="1:19" s="7" customFormat="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/>
      <c r="Q385"/>
      <c r="R385"/>
      <c r="S385"/>
    </row>
    <row r="386" spans="1:19" s="7" customFormat="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/>
      <c r="Q386"/>
      <c r="R386"/>
      <c r="S386"/>
    </row>
    <row r="387" spans="1:19" s="7" customFormat="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/>
      <c r="Q387"/>
      <c r="R387"/>
      <c r="S387"/>
    </row>
    <row r="388" spans="1:19" s="7" customFormat="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/>
      <c r="Q388"/>
      <c r="R388"/>
      <c r="S388"/>
    </row>
    <row r="389" spans="1:19" s="7" customFormat="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/>
      <c r="Q389"/>
      <c r="R389"/>
      <c r="S389"/>
    </row>
    <row r="390" spans="1:19" s="7" customFormat="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/>
      <c r="Q390"/>
      <c r="R390"/>
      <c r="S390"/>
    </row>
    <row r="391" spans="1:19" s="7" customFormat="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/>
      <c r="Q391"/>
      <c r="R391"/>
      <c r="S391"/>
    </row>
    <row r="392" spans="1:19" s="7" customFormat="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/>
      <c r="Q392"/>
      <c r="R392"/>
      <c r="S392"/>
    </row>
    <row r="393" spans="1:19" s="7" customFormat="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/>
      <c r="Q393"/>
      <c r="R393"/>
      <c r="S393"/>
    </row>
    <row r="394" spans="1:19" s="7" customFormat="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/>
      <c r="Q394"/>
      <c r="R394"/>
      <c r="S394"/>
    </row>
    <row r="395" spans="1:19" s="7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/>
      <c r="Q395"/>
      <c r="R395"/>
      <c r="S395"/>
    </row>
    <row r="396" spans="1:19" s="7" customFormat="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/>
      <c r="Q396"/>
      <c r="R396"/>
      <c r="S396"/>
    </row>
    <row r="397" spans="1:19" s="7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/>
      <c r="Q397"/>
      <c r="R397"/>
      <c r="S397"/>
    </row>
    <row r="398" spans="1:19" s="7" customFormat="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/>
      <c r="Q398"/>
      <c r="R398"/>
      <c r="S398"/>
    </row>
    <row r="399" spans="1:19" s="7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/>
      <c r="Q399"/>
      <c r="R399"/>
      <c r="S399"/>
    </row>
    <row r="400" spans="1:19" s="7" customFormat="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/>
      <c r="Q400"/>
      <c r="R400"/>
      <c r="S400"/>
    </row>
    <row r="401" spans="1:19" s="7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/>
      <c r="Q401"/>
      <c r="R401"/>
      <c r="S401"/>
    </row>
    <row r="402" spans="1:19" s="7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/>
      <c r="Q402"/>
      <c r="R402"/>
      <c r="S402"/>
    </row>
    <row r="403" spans="1:19" s="7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/>
      <c r="Q403"/>
      <c r="R403"/>
      <c r="S403"/>
    </row>
    <row r="404" spans="1:19" s="7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/>
      <c r="Q404"/>
      <c r="R404"/>
      <c r="S404"/>
    </row>
    <row r="405" spans="1:19" s="7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/>
      <c r="Q405"/>
      <c r="R405"/>
      <c r="S405"/>
    </row>
    <row r="406" spans="1:19" s="7" customFormat="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/>
      <c r="Q406"/>
      <c r="R406"/>
      <c r="S406"/>
    </row>
    <row r="407" spans="1:19" s="7" customFormat="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/>
      <c r="Q407"/>
      <c r="R407"/>
      <c r="S407"/>
    </row>
    <row r="408" spans="1:19" s="7" customFormat="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/>
      <c r="Q408"/>
      <c r="R408"/>
      <c r="S408"/>
    </row>
    <row r="409" spans="1:19" s="7" customFormat="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/>
      <c r="Q409"/>
      <c r="R409"/>
      <c r="S409"/>
    </row>
    <row r="410" spans="1:19" s="7" customFormat="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/>
      <c r="Q410"/>
      <c r="R410"/>
      <c r="S410"/>
    </row>
    <row r="411" spans="1:19" s="7" customFormat="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/>
      <c r="Q411"/>
      <c r="R411"/>
      <c r="S411"/>
    </row>
    <row r="412" spans="1:19" s="7" customFormat="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/>
      <c r="Q412"/>
      <c r="R412"/>
      <c r="S412"/>
    </row>
    <row r="413" spans="1:19" s="7" customFormat="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/>
      <c r="Q413"/>
      <c r="R413"/>
      <c r="S413"/>
    </row>
    <row r="414" spans="1:19" s="7" customFormat="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/>
      <c r="Q414"/>
      <c r="R414"/>
      <c r="S414"/>
    </row>
    <row r="415" spans="1:19" s="7" customFormat="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/>
      <c r="Q415"/>
      <c r="R415"/>
      <c r="S415"/>
    </row>
    <row r="416" spans="1:19" s="7" customFormat="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/>
      <c r="Q416"/>
      <c r="R416"/>
      <c r="S416"/>
    </row>
    <row r="417" spans="1:19" s="7" customFormat="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/>
      <c r="Q417"/>
      <c r="R417"/>
      <c r="S417"/>
    </row>
    <row r="418" spans="1:19" s="7" customFormat="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/>
      <c r="Q418"/>
      <c r="R418"/>
      <c r="S418"/>
    </row>
    <row r="419" spans="1:19" s="7" customFormat="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/>
      <c r="Q419"/>
      <c r="R419"/>
      <c r="S419"/>
    </row>
    <row r="420" spans="1:19" s="7" customFormat="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/>
      <c r="Q420"/>
      <c r="R420"/>
      <c r="S420"/>
    </row>
    <row r="421" spans="1:19" s="7" customFormat="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/>
      <c r="Q421"/>
      <c r="R421"/>
      <c r="S421"/>
    </row>
    <row r="422" spans="1:19" s="7" customFormat="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/>
      <c r="Q422"/>
      <c r="R422"/>
      <c r="S422"/>
    </row>
    <row r="423" spans="1:19" s="7" customFormat="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/>
      <c r="Q423"/>
      <c r="R423"/>
      <c r="S423"/>
    </row>
    <row r="424" spans="1:19" s="7" customFormat="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/>
      <c r="Q424"/>
      <c r="R424"/>
      <c r="S424"/>
    </row>
    <row r="425" spans="1:19" s="7" customFormat="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/>
      <c r="Q425"/>
      <c r="R425"/>
      <c r="S425"/>
    </row>
    <row r="426" spans="1:19" s="7" customFormat="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/>
      <c r="Q426"/>
      <c r="R426"/>
      <c r="S426"/>
    </row>
    <row r="427" spans="1:19" s="7" customFormat="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/>
      <c r="Q427"/>
      <c r="R427"/>
      <c r="S427"/>
    </row>
    <row r="428" spans="1:19" s="7" customFormat="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/>
      <c r="Q428"/>
      <c r="R428"/>
      <c r="S428"/>
    </row>
    <row r="429" spans="1:19" s="7" customFormat="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/>
      <c r="Q429"/>
      <c r="R429"/>
      <c r="S429"/>
    </row>
    <row r="430" spans="1:19" s="7" customFormat="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/>
      <c r="Q430"/>
      <c r="R430"/>
      <c r="S430"/>
    </row>
    <row r="431" spans="1:19" s="7" customFormat="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/>
      <c r="Q431"/>
      <c r="R431"/>
      <c r="S431"/>
    </row>
    <row r="432" spans="1:19" s="7" customFormat="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/>
      <c r="Q432"/>
      <c r="R432"/>
      <c r="S432"/>
    </row>
    <row r="433" spans="1:19" s="7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/>
      <c r="Q433"/>
      <c r="R433"/>
      <c r="S433"/>
    </row>
    <row r="434" spans="1:19" s="7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/>
      <c r="Q434"/>
      <c r="R434"/>
      <c r="S434"/>
    </row>
    <row r="435" spans="1:19" s="7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/>
      <c r="Q435"/>
      <c r="R435"/>
      <c r="S435"/>
    </row>
    <row r="436" spans="1:19" s="7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/>
      <c r="Q436"/>
      <c r="R436"/>
      <c r="S436"/>
    </row>
    <row r="437" spans="1:19" s="7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/>
      <c r="Q437"/>
      <c r="R437"/>
      <c r="S437"/>
    </row>
    <row r="438" spans="1:19" s="7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/>
      <c r="Q438"/>
      <c r="R438"/>
      <c r="S438"/>
    </row>
    <row r="439" spans="1:19" s="7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/>
      <c r="Q439"/>
      <c r="R439"/>
      <c r="S439"/>
    </row>
    <row r="440" spans="1:19" s="7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/>
      <c r="Q440"/>
      <c r="R440"/>
      <c r="S440"/>
    </row>
    <row r="441" spans="1:19" s="7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/>
      <c r="Q441"/>
      <c r="R441"/>
      <c r="S441"/>
    </row>
    <row r="442" spans="1:19" s="7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/>
      <c r="Q442"/>
      <c r="R442"/>
      <c r="S442"/>
    </row>
    <row r="443" spans="1:19" s="7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/>
      <c r="Q443"/>
      <c r="R443"/>
      <c r="S443"/>
    </row>
    <row r="444" spans="1:19" s="7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/>
      <c r="Q444"/>
      <c r="R444"/>
      <c r="S444"/>
    </row>
    <row r="445" spans="1:19" s="7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/>
      <c r="Q445"/>
      <c r="R445"/>
      <c r="S445"/>
    </row>
    <row r="446" spans="1:19" s="7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/>
      <c r="Q446"/>
      <c r="R446"/>
      <c r="S446"/>
    </row>
    <row r="447" spans="1:19" s="7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/>
      <c r="Q447"/>
      <c r="R447"/>
      <c r="S447"/>
    </row>
    <row r="448" spans="1:19" s="7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/>
      <c r="Q448"/>
      <c r="R448"/>
      <c r="S448"/>
    </row>
    <row r="449" spans="1:19" s="7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/>
      <c r="Q449"/>
      <c r="R449"/>
      <c r="S449"/>
    </row>
    <row r="450" spans="1:19" s="7" customFormat="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/>
      <c r="Q450"/>
      <c r="R450"/>
      <c r="S450"/>
    </row>
    <row r="451" spans="1:19" s="7" customFormat="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/>
      <c r="Q451"/>
      <c r="R451"/>
      <c r="S451"/>
    </row>
    <row r="452" spans="1:19" s="7" customFormat="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/>
      <c r="Q452"/>
      <c r="R452"/>
      <c r="S452"/>
    </row>
    <row r="453" spans="1:19" s="7" customFormat="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/>
      <c r="Q453"/>
      <c r="R453"/>
      <c r="S453"/>
    </row>
    <row r="454" spans="1:19" s="7" customFormat="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/>
      <c r="Q454"/>
      <c r="R454"/>
      <c r="S454"/>
    </row>
    <row r="455" spans="1:19" s="7" customFormat="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/>
      <c r="Q455"/>
      <c r="R455"/>
      <c r="S455"/>
    </row>
    <row r="456" spans="1:19" s="7" customFormat="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/>
      <c r="Q456"/>
      <c r="R456"/>
      <c r="S456"/>
    </row>
    <row r="457" spans="1:19" s="7" customFormat="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/>
      <c r="Q457"/>
      <c r="R457"/>
      <c r="S457"/>
    </row>
    <row r="458" spans="1:19" s="7" customFormat="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/>
      <c r="Q458"/>
      <c r="R458"/>
      <c r="S458"/>
    </row>
    <row r="459" spans="1:19" s="7" customFormat="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/>
      <c r="Q459"/>
      <c r="R459"/>
      <c r="S459"/>
    </row>
    <row r="460" spans="1:19" s="7" customFormat="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/>
      <c r="Q460"/>
      <c r="R460"/>
      <c r="S460"/>
    </row>
    <row r="461" spans="1:19" s="7" customFormat="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/>
      <c r="Q461"/>
      <c r="R461"/>
      <c r="S461"/>
    </row>
    <row r="462" spans="1:19" s="7" customFormat="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/>
      <c r="Q462"/>
      <c r="R462"/>
      <c r="S462"/>
    </row>
    <row r="463" spans="1:19" s="7" customFormat="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/>
      <c r="Q463"/>
      <c r="R463"/>
      <c r="S463"/>
    </row>
    <row r="464" spans="1:19" s="7" customFormat="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/>
      <c r="Q464"/>
      <c r="R464"/>
      <c r="S464"/>
    </row>
    <row r="465" spans="1:19" s="7" customFormat="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/>
      <c r="Q465"/>
      <c r="R465"/>
      <c r="S465"/>
    </row>
    <row r="466" spans="1:19" s="7" customFormat="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/>
      <c r="Q466"/>
      <c r="R466"/>
      <c r="S466"/>
    </row>
    <row r="467" spans="1:19" s="7" customFormat="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/>
      <c r="Q467"/>
      <c r="R467"/>
      <c r="S467"/>
    </row>
    <row r="468" spans="1:19" s="7" customFormat="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/>
      <c r="Q468"/>
      <c r="R468"/>
      <c r="S468"/>
    </row>
    <row r="469" spans="1:19" s="7" customFormat="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/>
      <c r="Q469"/>
      <c r="R469"/>
      <c r="S469"/>
    </row>
    <row r="470" spans="1:19" s="7" customFormat="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/>
      <c r="Q470"/>
      <c r="R470"/>
      <c r="S470"/>
    </row>
    <row r="471" spans="1:19" s="7" customFormat="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/>
      <c r="Q471"/>
      <c r="R471"/>
      <c r="S471"/>
    </row>
    <row r="472" spans="1:19" s="7" customFormat="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/>
      <c r="Q472"/>
      <c r="R472"/>
      <c r="S472"/>
    </row>
    <row r="473" spans="1:19" s="7" customFormat="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/>
      <c r="Q473"/>
      <c r="R473"/>
      <c r="S473"/>
    </row>
    <row r="474" spans="1:19" s="7" customFormat="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/>
      <c r="Q474"/>
      <c r="R474"/>
      <c r="S474"/>
    </row>
    <row r="475" spans="1:19" s="7" customFormat="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/>
      <c r="Q475"/>
      <c r="R475"/>
      <c r="S475"/>
    </row>
    <row r="476" spans="1:19" s="7" customFormat="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/>
      <c r="Q476"/>
      <c r="R476"/>
      <c r="S476"/>
    </row>
    <row r="477" spans="1:19" s="7" customFormat="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/>
      <c r="Q477"/>
      <c r="R477"/>
      <c r="S477"/>
    </row>
    <row r="478" spans="1:19" s="7" customFormat="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/>
      <c r="Q478"/>
      <c r="R478"/>
      <c r="S478"/>
    </row>
    <row r="479" spans="1:19" s="7" customFormat="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/>
      <c r="Q479"/>
      <c r="R479"/>
      <c r="S479"/>
    </row>
    <row r="480" spans="1:19" s="7" customFormat="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/>
      <c r="Q480"/>
      <c r="R480"/>
      <c r="S480"/>
    </row>
    <row r="481" spans="1:19" s="7" customFormat="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/>
      <c r="Q481"/>
      <c r="R481"/>
      <c r="S481"/>
    </row>
    <row r="482" spans="1:19" s="7" customFormat="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/>
      <c r="Q482"/>
      <c r="R482"/>
      <c r="S482"/>
    </row>
    <row r="483" spans="1:19" s="7" customFormat="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/>
      <c r="Q483"/>
      <c r="R483"/>
      <c r="S483"/>
    </row>
    <row r="484" spans="1:19" s="7" customFormat="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/>
      <c r="Q484"/>
      <c r="R484"/>
      <c r="S484"/>
    </row>
    <row r="485" spans="1:19" s="7" customFormat="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/>
      <c r="Q485"/>
      <c r="R485"/>
      <c r="S485"/>
    </row>
    <row r="486" spans="1:19" s="7" customFormat="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/>
      <c r="Q486"/>
      <c r="R486"/>
      <c r="S486"/>
    </row>
    <row r="487" spans="1:19" s="7" customFormat="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/>
      <c r="Q487"/>
      <c r="R487"/>
      <c r="S487"/>
    </row>
    <row r="488" spans="1:19" s="7" customFormat="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/>
      <c r="Q488"/>
      <c r="R488"/>
      <c r="S488"/>
    </row>
    <row r="489" spans="1:19" s="7" customFormat="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/>
      <c r="Q489"/>
      <c r="R489"/>
      <c r="S489"/>
    </row>
    <row r="490" spans="1:19" s="7" customFormat="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/>
      <c r="Q490"/>
      <c r="R490"/>
      <c r="S490"/>
    </row>
    <row r="491" spans="1:19" s="7" customFormat="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/>
      <c r="Q491"/>
      <c r="R491"/>
      <c r="S491"/>
    </row>
    <row r="492" spans="1:19" s="7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/>
      <c r="Q492"/>
      <c r="R492"/>
      <c r="S492"/>
    </row>
    <row r="493" spans="1:19" s="7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/>
      <c r="Q493"/>
      <c r="R493"/>
      <c r="S493"/>
    </row>
    <row r="494" spans="1:19" s="7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/>
      <c r="Q494"/>
      <c r="R494"/>
      <c r="S494"/>
    </row>
    <row r="495" spans="1:19" s="7" customFormat="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/>
      <c r="Q495"/>
      <c r="R495"/>
      <c r="S495"/>
    </row>
    <row r="496" spans="1:19" s="7" customFormat="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/>
      <c r="Q496"/>
      <c r="R496"/>
      <c r="S496"/>
    </row>
    <row r="497" spans="1:19" s="7" customFormat="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/>
      <c r="Q497"/>
      <c r="R497"/>
      <c r="S497"/>
    </row>
    <row r="498" spans="1:19" s="7" customFormat="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/>
      <c r="Q498"/>
      <c r="R498"/>
      <c r="S498"/>
    </row>
    <row r="499" spans="1:19" s="7" customFormat="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/>
      <c r="Q499"/>
      <c r="R499"/>
      <c r="S499"/>
    </row>
    <row r="500" spans="1:19" s="7" customFormat="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/>
      <c r="Q500"/>
      <c r="R500"/>
      <c r="S500"/>
    </row>
    <row r="501" spans="1:19" s="7" customFormat="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/>
      <c r="Q501"/>
      <c r="R501"/>
      <c r="S501"/>
    </row>
    <row r="502" spans="1:19" s="7" customFormat="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/>
      <c r="Q502"/>
      <c r="R502"/>
      <c r="S502"/>
    </row>
    <row r="503" spans="1:19" s="7" customFormat="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/>
      <c r="Q503"/>
      <c r="R503"/>
      <c r="S503"/>
    </row>
    <row r="504" spans="1:19" s="7" customFormat="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/>
      <c r="Q504"/>
      <c r="R504"/>
      <c r="S504"/>
    </row>
    <row r="505" spans="1:19" s="7" customFormat="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/>
      <c r="Q505"/>
      <c r="R505"/>
      <c r="S505"/>
    </row>
    <row r="506" spans="1:19" s="7" customFormat="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/>
      <c r="Q506"/>
      <c r="R506"/>
      <c r="S506"/>
    </row>
    <row r="507" spans="1:19" s="7" customFormat="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/>
      <c r="Q507"/>
      <c r="R507"/>
      <c r="S507"/>
    </row>
    <row r="508" spans="1:19" s="7" customFormat="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/>
      <c r="Q508"/>
      <c r="R508"/>
      <c r="S508"/>
    </row>
    <row r="509" spans="1:19" s="7" customFormat="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/>
      <c r="Q509"/>
      <c r="R509"/>
      <c r="S509"/>
    </row>
    <row r="510" spans="1:19" s="7" customFormat="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/>
      <c r="Q510"/>
      <c r="R510"/>
      <c r="S510"/>
    </row>
    <row r="511" spans="1:19" s="7" customFormat="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/>
      <c r="Q511"/>
      <c r="R511"/>
      <c r="S511"/>
    </row>
    <row r="512" spans="1:19" s="7" customFormat="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/>
      <c r="Q512"/>
      <c r="R512"/>
      <c r="S512"/>
    </row>
    <row r="513" spans="1:19" s="7" customFormat="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/>
      <c r="Q513"/>
      <c r="R513"/>
      <c r="S513"/>
    </row>
    <row r="514" spans="1:19" s="7" customFormat="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/>
      <c r="Q514"/>
      <c r="R514"/>
      <c r="S514"/>
    </row>
    <row r="515" spans="1:19" s="7" customFormat="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/>
      <c r="Q515"/>
      <c r="R515"/>
      <c r="S515"/>
    </row>
    <row r="516" spans="1:19" s="7" customFormat="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/>
      <c r="Q516"/>
      <c r="R516"/>
      <c r="S516"/>
    </row>
    <row r="517" spans="1:19" s="7" customFormat="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/>
      <c r="Q517"/>
      <c r="R517"/>
      <c r="S517"/>
    </row>
    <row r="518" spans="1:19" s="7" customFormat="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/>
      <c r="Q518"/>
      <c r="R518"/>
      <c r="S518"/>
    </row>
    <row r="519" spans="1:19" s="7" customFormat="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/>
      <c r="Q519"/>
      <c r="R519"/>
      <c r="S519"/>
    </row>
    <row r="520" spans="1:19" s="7" customFormat="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/>
      <c r="Q520"/>
      <c r="R520"/>
      <c r="S520"/>
    </row>
    <row r="521" spans="1:19" s="7" customFormat="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/>
      <c r="Q521"/>
      <c r="R521"/>
      <c r="S521"/>
    </row>
    <row r="522" spans="1:19" s="7" customFormat="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/>
      <c r="Q522"/>
      <c r="R522"/>
      <c r="S522"/>
    </row>
    <row r="523" spans="1:19" s="7" customFormat="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/>
      <c r="Q523"/>
      <c r="R523"/>
      <c r="S523"/>
    </row>
    <row r="524" spans="1:19" s="7" customFormat="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/>
      <c r="Q524"/>
      <c r="R524"/>
      <c r="S524"/>
    </row>
    <row r="525" spans="1:19" s="7" customFormat="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/>
      <c r="Q525"/>
      <c r="R525"/>
      <c r="S525"/>
    </row>
    <row r="526" spans="1:19" s="7" customFormat="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/>
      <c r="Q526"/>
      <c r="R526"/>
      <c r="S526"/>
    </row>
    <row r="527" spans="1:19" s="7" customFormat="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/>
      <c r="Q527"/>
      <c r="R527"/>
      <c r="S527"/>
    </row>
    <row r="528" spans="1:19" s="7" customFormat="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/>
      <c r="Q528"/>
      <c r="R528"/>
      <c r="S528"/>
    </row>
    <row r="529" spans="1:19" s="7" customFormat="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/>
      <c r="Q529"/>
      <c r="R529"/>
      <c r="S529"/>
    </row>
    <row r="530" spans="1:19" s="7" customFormat="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/>
      <c r="Q530"/>
      <c r="R530"/>
      <c r="S530"/>
    </row>
    <row r="531" spans="1:19" s="7" customFormat="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/>
      <c r="Q531"/>
      <c r="R531"/>
      <c r="S531"/>
    </row>
    <row r="532" spans="1:19" s="7" customFormat="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/>
      <c r="Q532"/>
      <c r="R532"/>
      <c r="S532"/>
    </row>
    <row r="533" spans="1:19" s="7" customFormat="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/>
      <c r="Q533"/>
      <c r="R533"/>
      <c r="S533"/>
    </row>
    <row r="534" spans="1:19" s="7" customFormat="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/>
      <c r="Q534"/>
      <c r="R534"/>
      <c r="S534"/>
    </row>
    <row r="535" spans="1:19" s="7" customFormat="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/>
      <c r="Q535"/>
      <c r="R535"/>
      <c r="S535"/>
    </row>
    <row r="536" spans="1:19" s="7" customFormat="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/>
      <c r="Q536"/>
      <c r="R536"/>
      <c r="S536"/>
    </row>
    <row r="537" spans="1:19" s="7" customFormat="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/>
      <c r="Q537"/>
      <c r="R537"/>
      <c r="S537"/>
    </row>
    <row r="538" spans="1:19" s="7" customFormat="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/>
      <c r="Q538"/>
      <c r="R538"/>
      <c r="S538"/>
    </row>
    <row r="539" spans="1:19" s="7" customFormat="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/>
      <c r="Q539"/>
      <c r="R539"/>
      <c r="S539"/>
    </row>
    <row r="540" spans="1:19" s="7" customFormat="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/>
      <c r="Q540"/>
      <c r="R540"/>
      <c r="S540"/>
    </row>
    <row r="541" spans="1:19" s="7" customFormat="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/>
      <c r="Q541"/>
      <c r="R541"/>
      <c r="S541"/>
    </row>
    <row r="542" spans="1:19" s="7" customFormat="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/>
      <c r="Q542"/>
      <c r="R542"/>
      <c r="S542"/>
    </row>
    <row r="543" spans="1:19" s="7" customFormat="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/>
      <c r="Q543"/>
      <c r="R543"/>
      <c r="S543"/>
    </row>
    <row r="544" spans="1:19" s="7" customFormat="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/>
      <c r="Q544"/>
      <c r="R544"/>
      <c r="S544"/>
    </row>
    <row r="545" spans="1:19" s="7" customFormat="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/>
      <c r="Q545"/>
      <c r="R545"/>
      <c r="S545"/>
    </row>
    <row r="546" spans="1:19" s="7" customFormat="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/>
      <c r="Q546"/>
      <c r="R546"/>
      <c r="S546"/>
    </row>
    <row r="547" spans="1:19" s="7" customFormat="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/>
      <c r="Q547"/>
      <c r="R547"/>
      <c r="S547"/>
    </row>
    <row r="548" spans="1:19" s="7" customFormat="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/>
      <c r="Q548"/>
      <c r="R548"/>
      <c r="S548"/>
    </row>
    <row r="549" spans="1:19" s="7" customFormat="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/>
      <c r="Q549"/>
      <c r="R549"/>
      <c r="S549"/>
    </row>
    <row r="550" spans="1:19" s="7" customFormat="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/>
      <c r="Q550"/>
      <c r="R550"/>
      <c r="S550"/>
    </row>
    <row r="551" spans="1:19" s="7" customFormat="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/>
      <c r="Q551"/>
      <c r="R551"/>
      <c r="S551"/>
    </row>
    <row r="552" spans="1:19" s="7" customFormat="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/>
      <c r="Q552"/>
      <c r="R552"/>
      <c r="S552"/>
    </row>
    <row r="553" spans="1:19" s="7" customFormat="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/>
      <c r="Q553"/>
      <c r="R553"/>
      <c r="S553"/>
    </row>
    <row r="554" spans="1:19" s="7" customFormat="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/>
      <c r="Q554"/>
      <c r="R554"/>
      <c r="S554"/>
    </row>
    <row r="555" spans="1:19" s="7" customFormat="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/>
      <c r="Q555"/>
      <c r="R555"/>
      <c r="S555"/>
    </row>
    <row r="556" spans="1:19" s="7" customFormat="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/>
      <c r="Q556"/>
      <c r="R556"/>
      <c r="S556"/>
    </row>
    <row r="557" spans="1:19" s="7" customFormat="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/>
      <c r="Q557"/>
      <c r="R557"/>
      <c r="S557"/>
    </row>
    <row r="558" spans="1:19" s="7" customFormat="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/>
      <c r="Q558"/>
      <c r="R558"/>
      <c r="S558"/>
    </row>
    <row r="559" spans="1:19" s="7" customFormat="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/>
      <c r="Q559"/>
      <c r="R559"/>
      <c r="S559"/>
    </row>
    <row r="560" spans="1:19" s="7" customFormat="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/>
      <c r="Q560"/>
      <c r="R560"/>
      <c r="S560"/>
    </row>
    <row r="561" spans="1:19" s="7" customFormat="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/>
      <c r="Q561"/>
      <c r="R561"/>
      <c r="S561"/>
    </row>
    <row r="562" spans="1:19" s="7" customFormat="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/>
      <c r="Q562"/>
      <c r="R562"/>
      <c r="S562"/>
    </row>
    <row r="563" spans="1:19" s="7" customFormat="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/>
      <c r="Q563"/>
      <c r="R563"/>
      <c r="S563"/>
    </row>
    <row r="564" spans="1:19" s="7" customFormat="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/>
      <c r="Q564"/>
      <c r="R564"/>
      <c r="S564"/>
    </row>
    <row r="565" spans="1:19" s="7" customFormat="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/>
      <c r="Q565"/>
      <c r="R565"/>
      <c r="S565"/>
    </row>
    <row r="566" spans="1:19" s="7" customFormat="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/>
      <c r="Q566"/>
      <c r="R566"/>
      <c r="S566"/>
    </row>
    <row r="567" spans="1:19" s="7" customFormat="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/>
      <c r="Q567"/>
      <c r="R567"/>
      <c r="S567"/>
    </row>
    <row r="568" spans="1:19" s="7" customFormat="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/>
      <c r="Q568"/>
      <c r="R568"/>
      <c r="S568"/>
    </row>
    <row r="569" spans="1:19" s="7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/>
      <c r="Q569"/>
      <c r="R569"/>
      <c r="S569"/>
    </row>
    <row r="570" spans="1:19" s="7" customFormat="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/>
      <c r="Q570"/>
      <c r="R570"/>
      <c r="S570"/>
    </row>
    <row r="571" spans="1:19" s="7" customFormat="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/>
      <c r="Q571"/>
      <c r="R571"/>
      <c r="S571"/>
    </row>
    <row r="572" spans="1:19" s="7" customFormat="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/>
      <c r="Q572"/>
      <c r="R572"/>
      <c r="S572"/>
    </row>
    <row r="573" spans="1:19" s="7" customFormat="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/>
      <c r="Q573"/>
      <c r="R573"/>
      <c r="S573"/>
    </row>
    <row r="574" spans="1:19" s="7" customFormat="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/>
      <c r="Q574"/>
      <c r="R574"/>
      <c r="S574"/>
    </row>
    <row r="575" spans="1:19" s="7" customFormat="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/>
      <c r="Q575"/>
      <c r="R575"/>
      <c r="S575"/>
    </row>
    <row r="576" spans="1:19" s="7" customFormat="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/>
      <c r="Q576"/>
      <c r="R576"/>
      <c r="S576"/>
    </row>
    <row r="577" spans="1:19" s="7" customFormat="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/>
      <c r="Q577"/>
      <c r="R577"/>
      <c r="S577"/>
    </row>
    <row r="578" spans="1:19" s="7" customFormat="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/>
      <c r="Q578"/>
      <c r="R578"/>
      <c r="S578"/>
    </row>
    <row r="579" spans="1:19" s="7" customFormat="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/>
      <c r="Q579"/>
      <c r="R579"/>
      <c r="S579"/>
    </row>
    <row r="580" spans="1:19" s="7" customFormat="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/>
      <c r="Q580"/>
      <c r="R580"/>
      <c r="S580"/>
    </row>
    <row r="581" spans="1:19" s="7" customFormat="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/>
      <c r="Q581"/>
      <c r="R581"/>
      <c r="S581"/>
    </row>
    <row r="582" spans="1:19" s="7" customFormat="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/>
      <c r="Q582"/>
      <c r="R582"/>
      <c r="S582"/>
    </row>
    <row r="583" spans="1:19" s="7" customFormat="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/>
      <c r="Q583"/>
      <c r="R583"/>
      <c r="S583"/>
    </row>
    <row r="584" spans="1:19" s="7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/>
      <c r="Q584"/>
      <c r="R584"/>
      <c r="S584"/>
    </row>
    <row r="585" spans="1:19" s="7" customFormat="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/>
      <c r="Q585"/>
      <c r="R585"/>
      <c r="S585"/>
    </row>
    <row r="586" spans="1:19" s="7" customFormat="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/>
      <c r="Q586"/>
      <c r="R586"/>
      <c r="S586"/>
    </row>
    <row r="587" spans="1:19" s="7" customFormat="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/>
      <c r="Q587"/>
      <c r="R587"/>
      <c r="S587"/>
    </row>
    <row r="588" spans="1:19" s="7" customFormat="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/>
      <c r="Q588"/>
      <c r="R588"/>
      <c r="S588"/>
    </row>
    <row r="589" spans="1:19" s="7" customFormat="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/>
      <c r="Q589"/>
      <c r="R589"/>
      <c r="S589"/>
    </row>
    <row r="590" spans="1:19" s="7" customFormat="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/>
      <c r="Q590"/>
      <c r="R590"/>
      <c r="S590"/>
    </row>
    <row r="591" spans="1:19" s="7" customFormat="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/>
      <c r="Q591"/>
      <c r="R591"/>
      <c r="S591"/>
    </row>
    <row r="592" spans="1:19" s="7" customFormat="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/>
      <c r="Q592"/>
      <c r="R592"/>
      <c r="S592"/>
    </row>
    <row r="593" spans="1:19" s="7" customFormat="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/>
      <c r="Q593"/>
      <c r="R593"/>
      <c r="S593"/>
    </row>
    <row r="594" spans="1:19" s="7" customFormat="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/>
      <c r="Q594"/>
      <c r="R594"/>
      <c r="S594"/>
    </row>
    <row r="595" spans="1:19" s="7" customFormat="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/>
      <c r="Q595"/>
      <c r="R595"/>
      <c r="S595"/>
    </row>
    <row r="596" spans="1:19" s="7" customFormat="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/>
      <c r="Q596"/>
      <c r="R596"/>
      <c r="S596"/>
    </row>
    <row r="597" spans="1:19" s="7" customFormat="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/>
      <c r="Q597"/>
      <c r="R597"/>
      <c r="S597"/>
    </row>
    <row r="598" spans="1:19" s="7" customFormat="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/>
      <c r="Q598"/>
      <c r="R598"/>
      <c r="S598"/>
    </row>
    <row r="599" spans="1:19" s="7" customFormat="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/>
      <c r="Q599"/>
      <c r="R599"/>
      <c r="S599"/>
    </row>
    <row r="600" spans="1:19" s="7" customFormat="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/>
      <c r="Q600"/>
      <c r="R600"/>
      <c r="S600"/>
    </row>
    <row r="601" spans="1:19" s="7" customFormat="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/>
      <c r="Q601"/>
      <c r="R601"/>
      <c r="S601"/>
    </row>
    <row r="602" spans="1:19" s="7" customFormat="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/>
      <c r="Q602"/>
      <c r="R602"/>
      <c r="S602"/>
    </row>
    <row r="603" spans="1:19" s="7" customFormat="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/>
      <c r="Q603"/>
      <c r="R603"/>
      <c r="S603"/>
    </row>
    <row r="604" spans="1:19" s="7" customFormat="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/>
      <c r="Q604"/>
      <c r="R604"/>
      <c r="S604"/>
    </row>
    <row r="605" spans="1:19" s="7" customFormat="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/>
      <c r="Q605"/>
      <c r="R605"/>
      <c r="S605"/>
    </row>
    <row r="606" spans="1:19" s="7" customFormat="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/>
      <c r="Q606"/>
      <c r="R606"/>
      <c r="S606"/>
    </row>
    <row r="607" spans="1:19" s="7" customFormat="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/>
      <c r="Q607"/>
      <c r="R607"/>
      <c r="S607"/>
    </row>
    <row r="608" spans="1:19" s="7" customFormat="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/>
      <c r="Q608"/>
      <c r="R608"/>
      <c r="S608"/>
    </row>
    <row r="609" spans="1:19" s="7" customFormat="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/>
      <c r="Q609"/>
      <c r="R609"/>
      <c r="S609"/>
    </row>
    <row r="610" spans="1:19" s="7" customFormat="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/>
      <c r="Q610"/>
      <c r="R610"/>
      <c r="S610"/>
    </row>
    <row r="611" spans="1:19" s="7" customFormat="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/>
      <c r="Q611"/>
      <c r="R611"/>
      <c r="S611"/>
    </row>
    <row r="612" spans="1:19" s="7" customFormat="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/>
      <c r="Q612"/>
      <c r="R612"/>
      <c r="S612"/>
    </row>
    <row r="613" spans="1:19" s="7" customFormat="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/>
      <c r="Q613"/>
      <c r="R613"/>
      <c r="S613"/>
    </row>
    <row r="614" spans="1:19" s="7" customFormat="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/>
      <c r="Q614"/>
      <c r="R614"/>
      <c r="S614"/>
    </row>
    <row r="615" spans="1:19" s="7" customFormat="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/>
      <c r="Q615"/>
      <c r="R615"/>
      <c r="S615"/>
    </row>
    <row r="616" spans="1:19" s="7" customFormat="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/>
      <c r="Q616"/>
      <c r="R616"/>
      <c r="S616"/>
    </row>
    <row r="617" spans="1:19" s="7" customFormat="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/>
      <c r="Q617"/>
      <c r="R617"/>
      <c r="S617"/>
    </row>
    <row r="618" spans="1:19" s="7" customFormat="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/>
      <c r="Q618"/>
      <c r="R618"/>
      <c r="S618"/>
    </row>
    <row r="619" spans="1:19" s="7" customFormat="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/>
      <c r="Q619"/>
      <c r="R619"/>
      <c r="S619"/>
    </row>
    <row r="620" spans="1:19" s="7" customFormat="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/>
      <c r="Q620"/>
      <c r="R620"/>
      <c r="S620"/>
    </row>
    <row r="621" spans="1:19" s="7" customFormat="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/>
      <c r="Q621"/>
      <c r="R621"/>
      <c r="S621"/>
    </row>
    <row r="622" spans="1:19" s="7" customFormat="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/>
      <c r="Q622"/>
      <c r="R622"/>
      <c r="S622"/>
    </row>
    <row r="623" spans="1:19" s="7" customFormat="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/>
      <c r="Q623"/>
      <c r="R623"/>
      <c r="S623"/>
    </row>
    <row r="624" spans="1:19" s="7" customFormat="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/>
      <c r="Q624"/>
      <c r="R624"/>
      <c r="S624"/>
    </row>
    <row r="625" spans="1:19" s="7" customFormat="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/>
      <c r="Q625"/>
      <c r="R625"/>
      <c r="S625"/>
    </row>
    <row r="626" spans="1:19" s="7" customFormat="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/>
      <c r="Q626"/>
      <c r="R626"/>
      <c r="S626"/>
    </row>
    <row r="627" spans="1:19" s="7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/>
      <c r="Q627"/>
      <c r="R627"/>
      <c r="S627"/>
    </row>
    <row r="628" spans="1:19" s="7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/>
      <c r="Q628"/>
      <c r="R628"/>
      <c r="S628"/>
    </row>
    <row r="629" spans="1:19" s="7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/>
      <c r="Q629"/>
      <c r="R629"/>
      <c r="S629"/>
    </row>
    <row r="630" spans="1:19" s="7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/>
      <c r="Q630"/>
      <c r="R630"/>
      <c r="S630"/>
    </row>
    <row r="631" spans="1:19" s="7" customFormat="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/>
      <c r="Q631"/>
      <c r="R631"/>
      <c r="S631"/>
    </row>
    <row r="632" spans="1:19" s="7" customFormat="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/>
      <c r="Q632"/>
      <c r="R632"/>
      <c r="S632"/>
    </row>
    <row r="633" spans="1:19" s="7" customFormat="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/>
      <c r="Q633"/>
      <c r="R633"/>
      <c r="S633"/>
    </row>
    <row r="634" spans="1:19" s="7" customFormat="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/>
      <c r="Q634"/>
      <c r="R634"/>
      <c r="S634"/>
    </row>
    <row r="635" spans="1:19" s="7" customFormat="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/>
      <c r="Q635"/>
      <c r="R635"/>
      <c r="S635"/>
    </row>
    <row r="636" spans="1:19" s="7" customFormat="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/>
      <c r="Q636"/>
      <c r="R636"/>
      <c r="S636"/>
    </row>
    <row r="637" spans="1:19" s="7" customFormat="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/>
      <c r="Q637"/>
      <c r="R637"/>
      <c r="S637"/>
    </row>
    <row r="638" spans="1:19" s="7" customFormat="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/>
      <c r="Q638"/>
      <c r="R638"/>
      <c r="S638"/>
    </row>
    <row r="639" spans="1:19" s="7" customFormat="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/>
      <c r="Q639"/>
      <c r="R639"/>
      <c r="S639"/>
    </row>
    <row r="640" spans="1:19" s="7" customFormat="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/>
      <c r="Q640"/>
      <c r="R640"/>
      <c r="S640"/>
    </row>
    <row r="641" spans="1:19" s="7" customFormat="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/>
      <c r="Q641"/>
      <c r="R641"/>
      <c r="S641"/>
    </row>
    <row r="642" spans="1:19" s="7" customFormat="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/>
      <c r="Q642"/>
      <c r="R642"/>
      <c r="S642"/>
    </row>
    <row r="643" spans="1:19" s="7" customFormat="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/>
      <c r="Q643"/>
      <c r="R643"/>
      <c r="S643"/>
    </row>
    <row r="644" spans="1:19" s="7" customFormat="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/>
      <c r="Q644"/>
      <c r="R644"/>
      <c r="S644"/>
    </row>
    <row r="645" spans="1:19" s="7" customFormat="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/>
      <c r="Q645"/>
      <c r="R645"/>
      <c r="S645"/>
    </row>
    <row r="646" spans="1:19" s="7" customFormat="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/>
      <c r="Q646"/>
      <c r="R646"/>
      <c r="S646"/>
    </row>
    <row r="647" spans="1:19" s="7" customFormat="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/>
      <c r="Q647"/>
      <c r="R647"/>
      <c r="S647"/>
    </row>
    <row r="648" spans="1:19" s="7" customFormat="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/>
      <c r="Q648"/>
      <c r="R648"/>
      <c r="S648"/>
    </row>
    <row r="649" spans="1:19" s="7" customFormat="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/>
      <c r="Q649"/>
      <c r="R649"/>
      <c r="S649"/>
    </row>
    <row r="650" spans="1:19" s="7" customFormat="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/>
      <c r="Q650"/>
      <c r="R650"/>
      <c r="S650"/>
    </row>
    <row r="651" spans="1:19" s="7" customFormat="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/>
      <c r="Q651"/>
      <c r="R651"/>
      <c r="S651"/>
    </row>
    <row r="652" spans="1:19" s="7" customFormat="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/>
      <c r="Q652"/>
      <c r="R652"/>
      <c r="S652"/>
    </row>
    <row r="653" spans="1:19" s="7" customFormat="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/>
      <c r="Q653"/>
      <c r="R653"/>
      <c r="S653"/>
    </row>
    <row r="654" spans="1:19" s="7" customFormat="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/>
      <c r="Q654"/>
      <c r="R654"/>
      <c r="S654"/>
    </row>
    <row r="655" spans="1:19" s="7" customFormat="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/>
      <c r="Q655"/>
      <c r="R655"/>
      <c r="S655"/>
    </row>
    <row r="656" spans="1:19" s="7" customFormat="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/>
      <c r="Q656"/>
      <c r="R656"/>
      <c r="S656"/>
    </row>
    <row r="657" spans="1:19" s="7" customFormat="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/>
      <c r="Q657"/>
      <c r="R657"/>
      <c r="S657"/>
    </row>
    <row r="658" spans="1:19" s="7" customFormat="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/>
      <c r="Q658"/>
      <c r="R658"/>
      <c r="S658"/>
    </row>
    <row r="659" spans="1:19" s="7" customFormat="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/>
      <c r="Q659"/>
      <c r="R659"/>
      <c r="S659"/>
    </row>
    <row r="660" spans="1:19" s="7" customFormat="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/>
      <c r="Q660"/>
      <c r="R660"/>
      <c r="S660"/>
    </row>
    <row r="661" spans="1:19" s="7" customFormat="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/>
      <c r="Q661"/>
      <c r="R661"/>
      <c r="S661"/>
    </row>
    <row r="662" spans="1:19" s="7" customFormat="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/>
      <c r="Q662"/>
      <c r="R662"/>
      <c r="S662"/>
    </row>
    <row r="663" spans="1:19" s="7" customFormat="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/>
      <c r="Q663"/>
      <c r="R663"/>
      <c r="S663"/>
    </row>
    <row r="664" spans="1:19" s="7" customFormat="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/>
      <c r="Q664"/>
      <c r="R664"/>
      <c r="S664"/>
    </row>
    <row r="665" spans="1:19" s="7" customFormat="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/>
      <c r="Q665"/>
      <c r="R665"/>
      <c r="S665"/>
    </row>
    <row r="666" spans="1:19" s="7" customFormat="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/>
      <c r="Q666"/>
      <c r="R666"/>
      <c r="S666"/>
    </row>
    <row r="667" spans="1:19" s="7" customFormat="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/>
      <c r="Q667"/>
      <c r="R667"/>
      <c r="S667"/>
    </row>
    <row r="668" spans="1:19" s="7" customFormat="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/>
      <c r="Q668"/>
      <c r="R668"/>
      <c r="S668"/>
    </row>
    <row r="669" spans="1:19" s="7" customFormat="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/>
      <c r="Q669"/>
      <c r="R669"/>
      <c r="S669"/>
    </row>
    <row r="670" spans="1:19" s="7" customFormat="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/>
      <c r="Q670"/>
      <c r="R670"/>
      <c r="S670"/>
    </row>
    <row r="671" spans="1:19" s="7" customFormat="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/>
      <c r="Q671"/>
      <c r="R671"/>
      <c r="S671"/>
    </row>
    <row r="672" spans="1:19" s="7" customFormat="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/>
      <c r="Q672"/>
      <c r="R672"/>
      <c r="S672"/>
    </row>
    <row r="673" spans="1:19" s="7" customFormat="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/>
      <c r="Q673"/>
      <c r="R673"/>
      <c r="S673"/>
    </row>
    <row r="674" spans="1:19" s="7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/>
      <c r="Q674"/>
      <c r="R674"/>
      <c r="S674"/>
    </row>
    <row r="675" spans="1:19" s="7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/>
      <c r="Q675"/>
      <c r="R675"/>
      <c r="S675"/>
    </row>
    <row r="676" spans="1:19" s="7" customFormat="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/>
      <c r="Q676"/>
      <c r="R676"/>
      <c r="S676"/>
    </row>
    <row r="677" spans="1:19" s="7" customFormat="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/>
      <c r="Q677"/>
      <c r="R677"/>
      <c r="S677"/>
    </row>
    <row r="678" spans="1:19" s="7" customFormat="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/>
      <c r="Q678"/>
      <c r="R678"/>
      <c r="S678"/>
    </row>
    <row r="679" spans="1:19" s="7" customFormat="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/>
      <c r="Q679"/>
      <c r="R679"/>
      <c r="S679"/>
    </row>
    <row r="680" spans="1:19" s="7" customFormat="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/>
      <c r="Q680"/>
      <c r="R680"/>
      <c r="S680"/>
    </row>
    <row r="681" spans="1:19" s="7" customFormat="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/>
      <c r="Q681"/>
      <c r="R681"/>
      <c r="S681"/>
    </row>
    <row r="682" spans="1:19" s="7" customFormat="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/>
      <c r="Q682"/>
      <c r="R682"/>
      <c r="S682"/>
    </row>
    <row r="683" spans="1:19" s="7" customFormat="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/>
      <c r="Q683"/>
      <c r="R683"/>
      <c r="S683"/>
    </row>
    <row r="684" spans="1:19" s="7" customFormat="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/>
      <c r="Q684"/>
      <c r="R684"/>
      <c r="S684"/>
    </row>
    <row r="685" spans="1:19" s="7" customFormat="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/>
      <c r="Q685"/>
      <c r="R685"/>
      <c r="S685"/>
    </row>
    <row r="686" spans="1:19" s="7" customFormat="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/>
      <c r="Q686"/>
      <c r="R686"/>
      <c r="S686"/>
    </row>
    <row r="687" spans="1:19" s="7" customFormat="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/>
      <c r="Q687"/>
      <c r="R687"/>
      <c r="S687"/>
    </row>
    <row r="688" spans="1:19" s="7" customFormat="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/>
      <c r="Q688"/>
      <c r="R688"/>
      <c r="S688"/>
    </row>
    <row r="689" spans="1:19" s="7" customFormat="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/>
      <c r="Q689"/>
      <c r="R689"/>
      <c r="S689"/>
    </row>
    <row r="690" spans="1:19" s="7" customFormat="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/>
      <c r="Q690"/>
      <c r="R690"/>
      <c r="S690"/>
    </row>
    <row r="691" spans="1:19" s="7" customFormat="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/>
      <c r="Q691"/>
      <c r="R691"/>
      <c r="S691"/>
    </row>
    <row r="692" spans="1:19" s="7" customFormat="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/>
      <c r="Q692"/>
      <c r="R692"/>
      <c r="S692"/>
    </row>
    <row r="693" spans="1:19" s="7" customFormat="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/>
      <c r="Q693"/>
      <c r="R693"/>
      <c r="S693"/>
    </row>
    <row r="694" spans="1:19" s="7" customFormat="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/>
      <c r="Q694"/>
      <c r="R694"/>
      <c r="S694"/>
    </row>
    <row r="695" spans="1:19" s="7" customFormat="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/>
      <c r="Q695"/>
      <c r="R695"/>
      <c r="S695"/>
    </row>
    <row r="696" spans="1:19" s="7" customFormat="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/>
      <c r="Q696"/>
      <c r="R696"/>
      <c r="S696"/>
    </row>
    <row r="697" spans="1:19" s="7" customFormat="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/>
      <c r="Q697"/>
      <c r="R697"/>
      <c r="S697"/>
    </row>
    <row r="698" spans="1:19" s="7" customFormat="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/>
      <c r="Q698"/>
      <c r="R698"/>
      <c r="S698"/>
    </row>
    <row r="699" spans="1:19" s="7" customFormat="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/>
      <c r="Q699"/>
      <c r="R699"/>
      <c r="S699"/>
    </row>
    <row r="700" spans="1:19" s="7" customFormat="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/>
      <c r="Q700"/>
      <c r="R700"/>
      <c r="S700"/>
    </row>
    <row r="701" spans="1:19" s="7" customFormat="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/>
      <c r="Q701"/>
      <c r="R701"/>
      <c r="S701"/>
    </row>
    <row r="702" spans="1:19" s="7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/>
      <c r="Q702"/>
      <c r="R702"/>
      <c r="S702"/>
    </row>
    <row r="703" spans="1:19" s="7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/>
      <c r="Q703"/>
      <c r="R703"/>
      <c r="S703"/>
    </row>
    <row r="704" spans="1:19" s="7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/>
      <c r="Q704"/>
      <c r="R704"/>
      <c r="S704"/>
    </row>
    <row r="705" spans="1:19" s="7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/>
      <c r="Q705"/>
      <c r="R705"/>
      <c r="S705"/>
    </row>
    <row r="706" spans="1:19" s="7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/>
      <c r="Q706"/>
      <c r="R706"/>
      <c r="S706"/>
    </row>
    <row r="707" spans="1:19" s="7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/>
      <c r="Q707"/>
      <c r="R707"/>
      <c r="S707"/>
    </row>
    <row r="708" spans="1:19" s="7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/>
      <c r="Q708"/>
      <c r="R708"/>
      <c r="S708"/>
    </row>
    <row r="709" spans="1:19" s="7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/>
      <c r="Q709"/>
      <c r="R709"/>
      <c r="S709"/>
    </row>
    <row r="710" spans="1:19" s="7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/>
      <c r="Q710"/>
      <c r="R710"/>
      <c r="S710"/>
    </row>
    <row r="711" spans="1:19" s="7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/>
      <c r="Q711"/>
      <c r="R711"/>
      <c r="S711"/>
    </row>
    <row r="712" spans="1:19" s="7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/>
      <c r="Q712"/>
      <c r="R712"/>
      <c r="S712"/>
    </row>
    <row r="713" spans="1:19" s="7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/>
      <c r="Q713"/>
      <c r="R713"/>
      <c r="S713"/>
    </row>
    <row r="714" spans="1:19" s="7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/>
      <c r="Q714"/>
      <c r="R714"/>
      <c r="S714"/>
    </row>
    <row r="715" spans="1:19" s="7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/>
      <c r="Q715"/>
      <c r="R715"/>
      <c r="S715"/>
    </row>
    <row r="716" spans="1:19" s="7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/>
      <c r="Q716"/>
      <c r="R716"/>
      <c r="S716"/>
    </row>
    <row r="717" spans="1:19" s="7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/>
      <c r="Q717"/>
      <c r="R717"/>
      <c r="S717"/>
    </row>
    <row r="718" spans="1:19" s="7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/>
      <c r="Q718"/>
      <c r="R718"/>
      <c r="S718"/>
    </row>
    <row r="719" spans="1:19" s="7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/>
      <c r="Q719"/>
      <c r="R719"/>
      <c r="S719"/>
    </row>
    <row r="720" spans="1:19" s="7" customFormat="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/>
      <c r="Q720"/>
      <c r="R720"/>
      <c r="S720"/>
    </row>
    <row r="721" spans="1:19" s="7" customFormat="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/>
      <c r="Q721"/>
      <c r="R721"/>
      <c r="S721"/>
    </row>
    <row r="722" spans="1:19" s="7" customFormat="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/>
      <c r="Q722"/>
      <c r="R722"/>
      <c r="S722"/>
    </row>
    <row r="723" spans="1:19" s="7" customFormat="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/>
      <c r="Q723"/>
      <c r="R723"/>
      <c r="S723"/>
    </row>
    <row r="724" spans="1:19" s="7" customFormat="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/>
      <c r="Q724"/>
      <c r="R724"/>
      <c r="S724"/>
    </row>
    <row r="725" spans="1:19" s="7" customFormat="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/>
      <c r="Q725"/>
      <c r="R725"/>
      <c r="S725"/>
    </row>
    <row r="726" spans="1:19" s="7" customFormat="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/>
      <c r="Q726"/>
      <c r="R726"/>
      <c r="S726"/>
    </row>
    <row r="727" spans="1:19" s="7" customFormat="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/>
      <c r="Q727"/>
      <c r="R727"/>
      <c r="S727"/>
    </row>
    <row r="728" spans="1:19" s="7" customFormat="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/>
      <c r="Q728"/>
      <c r="R728"/>
      <c r="S728"/>
    </row>
    <row r="729" spans="1:19" s="7" customFormat="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/>
      <c r="Q729"/>
      <c r="R729"/>
      <c r="S729"/>
    </row>
    <row r="730" spans="1:19" s="7" customFormat="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/>
      <c r="Q730"/>
      <c r="R730"/>
      <c r="S730"/>
    </row>
    <row r="731" spans="1:19" s="7" customFormat="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/>
      <c r="Q731"/>
      <c r="R731"/>
      <c r="S731"/>
    </row>
    <row r="732" spans="1:19" s="7" customFormat="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/>
      <c r="Q732"/>
      <c r="R732"/>
      <c r="S732"/>
    </row>
    <row r="733" spans="1:19" s="7" customFormat="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/>
      <c r="Q733"/>
      <c r="R733"/>
      <c r="S733"/>
    </row>
    <row r="734" spans="1:19" s="7" customFormat="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/>
      <c r="Q734"/>
      <c r="R734"/>
      <c r="S734"/>
    </row>
    <row r="735" spans="1:19" s="7" customFormat="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/>
      <c r="Q735"/>
      <c r="R735"/>
      <c r="S735"/>
    </row>
    <row r="736" spans="1:19" s="7" customFormat="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/>
      <c r="Q736"/>
      <c r="R736"/>
      <c r="S736"/>
    </row>
    <row r="737" spans="1:19" s="7" customFormat="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/>
      <c r="Q737"/>
      <c r="R737"/>
      <c r="S737"/>
    </row>
    <row r="738" spans="1:19" s="7" customFormat="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/>
      <c r="Q738"/>
      <c r="R738"/>
      <c r="S738"/>
    </row>
    <row r="739" spans="1:19" s="7" customFormat="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/>
      <c r="Q739"/>
      <c r="R739"/>
      <c r="S739"/>
    </row>
    <row r="740" spans="1:19" s="7" customFormat="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/>
      <c r="Q740"/>
      <c r="R740"/>
      <c r="S740"/>
    </row>
    <row r="741" spans="1:19" s="7" customFormat="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/>
      <c r="Q741"/>
      <c r="R741"/>
      <c r="S741"/>
    </row>
    <row r="742" spans="1:19" s="7" customFormat="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/>
      <c r="Q742"/>
      <c r="R742"/>
      <c r="S742"/>
    </row>
    <row r="743" spans="1:19" s="7" customFormat="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/>
      <c r="Q743"/>
      <c r="R743"/>
      <c r="S743"/>
    </row>
    <row r="744" spans="1:19" s="7" customFormat="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/>
      <c r="Q744"/>
      <c r="R744"/>
      <c r="S744"/>
    </row>
    <row r="745" spans="1:19" s="7" customFormat="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/>
      <c r="Q745"/>
      <c r="R745"/>
      <c r="S745"/>
    </row>
    <row r="746" spans="1:19" s="7" customFormat="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/>
      <c r="Q746"/>
      <c r="R746"/>
      <c r="S746"/>
    </row>
    <row r="747" spans="1:19" s="7" customFormat="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/>
      <c r="Q747"/>
      <c r="R747"/>
      <c r="S747"/>
    </row>
    <row r="748" spans="1:19" s="7" customFormat="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/>
      <c r="Q748"/>
      <c r="R748"/>
      <c r="S748"/>
    </row>
    <row r="749" spans="1:19" s="7" customFormat="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/>
      <c r="Q749"/>
      <c r="R749"/>
      <c r="S749"/>
    </row>
    <row r="750" spans="1:19" s="7" customFormat="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/>
      <c r="Q750"/>
      <c r="R750"/>
      <c r="S750"/>
    </row>
    <row r="751" spans="1:19" s="7" customFormat="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/>
      <c r="Q751"/>
      <c r="R751"/>
      <c r="S751"/>
    </row>
    <row r="752" spans="1:19" s="7" customFormat="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/>
      <c r="Q752"/>
      <c r="R752"/>
      <c r="S752"/>
    </row>
    <row r="753" spans="1:19" s="7" customFormat="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/>
      <c r="Q753"/>
      <c r="R753"/>
      <c r="S753"/>
    </row>
    <row r="754" spans="1:19" s="7" customFormat="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/>
      <c r="Q754"/>
      <c r="R754"/>
      <c r="S754"/>
    </row>
    <row r="755" spans="1:19" s="7" customFormat="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/>
      <c r="Q755"/>
      <c r="R755"/>
      <c r="S755"/>
    </row>
    <row r="756" spans="1:19" s="7" customFormat="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/>
      <c r="Q756"/>
      <c r="R756"/>
      <c r="S756"/>
    </row>
    <row r="757" spans="1:19" s="7" customFormat="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/>
      <c r="Q757"/>
      <c r="R757"/>
      <c r="S757"/>
    </row>
    <row r="758" spans="1:19" s="7" customFormat="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/>
      <c r="Q758"/>
      <c r="R758"/>
      <c r="S758"/>
    </row>
    <row r="759" spans="1:19" s="7" customFormat="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/>
      <c r="Q759"/>
      <c r="R759"/>
      <c r="S759"/>
    </row>
    <row r="760" spans="1:19" s="7" customFormat="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/>
      <c r="Q760"/>
      <c r="R760"/>
      <c r="S760"/>
    </row>
    <row r="761" spans="1:19" s="7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/>
      <c r="Q761"/>
      <c r="R761"/>
      <c r="S761"/>
    </row>
    <row r="762" spans="1:19" s="7" customFormat="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/>
      <c r="Q762"/>
      <c r="R762"/>
      <c r="S762"/>
    </row>
    <row r="763" spans="1:19" s="7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/>
      <c r="Q763"/>
      <c r="R763"/>
      <c r="S763"/>
    </row>
    <row r="764" spans="1:19" s="7" customFormat="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/>
      <c r="Q764"/>
      <c r="R764"/>
      <c r="S764"/>
    </row>
    <row r="765" spans="1:19" s="7" customFormat="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/>
      <c r="Q765"/>
      <c r="R765"/>
      <c r="S765"/>
    </row>
    <row r="766" spans="1:19" s="7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/>
      <c r="Q766"/>
      <c r="R766"/>
      <c r="S766"/>
    </row>
    <row r="767" spans="1:19" s="7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/>
      <c r="Q767"/>
      <c r="R767"/>
      <c r="S767"/>
    </row>
    <row r="768" spans="1:19" s="7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/>
      <c r="Q768"/>
      <c r="R768"/>
      <c r="S768"/>
    </row>
    <row r="769" spans="1:19" s="7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/>
      <c r="Q769"/>
      <c r="R769"/>
      <c r="S769"/>
    </row>
    <row r="770" spans="1:19" s="7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/>
      <c r="Q770"/>
      <c r="R770"/>
      <c r="S770"/>
    </row>
    <row r="771" spans="1:19" s="7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/>
      <c r="Q771"/>
      <c r="R771"/>
      <c r="S771"/>
    </row>
    <row r="772" spans="1:19" s="7" customFormat="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/>
      <c r="Q772"/>
      <c r="R772"/>
      <c r="S772"/>
    </row>
    <row r="773" spans="1:19" s="7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/>
      <c r="Q773"/>
      <c r="R773"/>
      <c r="S773"/>
    </row>
    <row r="774" spans="1:19" s="7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/>
      <c r="Q774"/>
      <c r="R774"/>
      <c r="S774"/>
    </row>
    <row r="775" spans="1:19" s="7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/>
      <c r="Q775"/>
      <c r="R775"/>
      <c r="S775"/>
    </row>
    <row r="776" spans="1:19" s="7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/>
      <c r="Q776"/>
      <c r="R776"/>
      <c r="S776"/>
    </row>
    <row r="777" spans="1:19" s="7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/>
      <c r="Q777"/>
      <c r="R777"/>
      <c r="S777"/>
    </row>
    <row r="778" spans="1:19" s="7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/>
      <c r="Q778"/>
      <c r="R778"/>
      <c r="S778"/>
    </row>
    <row r="779" spans="1:19" s="7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/>
      <c r="Q779"/>
      <c r="R779"/>
      <c r="S779"/>
    </row>
    <row r="780" spans="1:19" s="7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/>
      <c r="Q780"/>
      <c r="R780"/>
      <c r="S780"/>
    </row>
    <row r="781" spans="1:19" s="7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/>
      <c r="Q781"/>
      <c r="R781"/>
      <c r="S781"/>
    </row>
    <row r="782" spans="1:19" s="7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/>
      <c r="Q782"/>
      <c r="R782"/>
      <c r="S782"/>
    </row>
    <row r="783" spans="1:19" s="7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/>
      <c r="Q783"/>
      <c r="R783"/>
      <c r="S783"/>
    </row>
    <row r="784" spans="1:19" s="7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/>
      <c r="Q784"/>
      <c r="R784"/>
      <c r="S784"/>
    </row>
    <row r="785" spans="1:19" s="7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/>
      <c r="Q785"/>
      <c r="R785"/>
      <c r="S785"/>
    </row>
    <row r="786" spans="1:19" s="7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/>
      <c r="Q786"/>
      <c r="R786"/>
      <c r="S786"/>
    </row>
    <row r="787" spans="1:19" s="7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/>
      <c r="Q787"/>
      <c r="R787"/>
      <c r="S787"/>
    </row>
    <row r="788" spans="1:19" s="7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/>
      <c r="Q788"/>
      <c r="R788"/>
      <c r="S788"/>
    </row>
    <row r="789" spans="1:19" s="7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/>
      <c r="Q789"/>
      <c r="R789"/>
      <c r="S789"/>
    </row>
    <row r="790" spans="1:19" s="7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/>
      <c r="Q790"/>
      <c r="R790"/>
      <c r="S790"/>
    </row>
    <row r="791" spans="1:19" s="7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/>
      <c r="Q791"/>
      <c r="R791"/>
      <c r="S791"/>
    </row>
    <row r="792" spans="1:19" s="7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/>
      <c r="Q792"/>
      <c r="R792"/>
      <c r="S792"/>
    </row>
    <row r="793" spans="1:19" s="7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/>
      <c r="Q793"/>
      <c r="R793"/>
      <c r="S793"/>
    </row>
    <row r="794" spans="1:19" s="7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/>
      <c r="Q794"/>
      <c r="R794"/>
      <c r="S794"/>
    </row>
    <row r="795" spans="1:19" s="7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/>
      <c r="Q795"/>
      <c r="R795"/>
      <c r="S795"/>
    </row>
    <row r="796" spans="1:19" s="7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/>
      <c r="Q796"/>
      <c r="R796"/>
      <c r="S796"/>
    </row>
    <row r="797" spans="1:19" s="7" customFormat="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/>
      <c r="Q797"/>
      <c r="R797"/>
      <c r="S797"/>
    </row>
    <row r="798" spans="1:19" s="7" customFormat="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/>
      <c r="Q798"/>
      <c r="R798"/>
      <c r="S798"/>
    </row>
    <row r="799" spans="1:19" s="7" customFormat="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/>
      <c r="Q799"/>
      <c r="R799"/>
      <c r="S799"/>
    </row>
    <row r="800" spans="1:19" s="7" customFormat="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/>
      <c r="Q800"/>
      <c r="R800"/>
      <c r="S800"/>
    </row>
    <row r="801" spans="1:19" s="7" customFormat="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/>
      <c r="Q801"/>
      <c r="R801"/>
      <c r="S801"/>
    </row>
    <row r="802" spans="1:19" s="7" customFormat="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/>
      <c r="Q802"/>
      <c r="R802"/>
      <c r="S802"/>
    </row>
    <row r="803" spans="1:19" s="7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/>
      <c r="Q803"/>
      <c r="R803"/>
      <c r="S803"/>
    </row>
    <row r="804" spans="1:19" s="7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/>
      <c r="Q804"/>
      <c r="R804"/>
      <c r="S804"/>
    </row>
    <row r="805" spans="1:19" s="7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/>
      <c r="Q805"/>
      <c r="R805"/>
      <c r="S805"/>
    </row>
    <row r="806" spans="1:19" s="7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/>
      <c r="Q806"/>
      <c r="R806"/>
      <c r="S806"/>
    </row>
    <row r="807" spans="1:19" s="7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/>
      <c r="Q807"/>
      <c r="R807"/>
      <c r="S807"/>
    </row>
    <row r="808" spans="1:19" s="7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/>
      <c r="Q808"/>
      <c r="R808"/>
      <c r="S808"/>
    </row>
    <row r="809" spans="1:19" s="7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/>
      <c r="Q809"/>
      <c r="R809"/>
      <c r="S809"/>
    </row>
    <row r="810" spans="1:19" s="7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/>
      <c r="Q810"/>
      <c r="R810"/>
      <c r="S810"/>
    </row>
    <row r="811" spans="1:19" s="7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/>
      <c r="Q811"/>
      <c r="R811"/>
      <c r="S811"/>
    </row>
    <row r="812" spans="1:19" s="7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/>
      <c r="Q812"/>
      <c r="R812"/>
      <c r="S812"/>
    </row>
    <row r="813" spans="1:19" s="7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/>
      <c r="Q813"/>
      <c r="R813"/>
      <c r="S813"/>
    </row>
    <row r="814" spans="1:19" s="7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/>
      <c r="Q814"/>
      <c r="R814"/>
      <c r="S814"/>
    </row>
    <row r="815" spans="1:19" s="7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/>
      <c r="Q815"/>
      <c r="R815"/>
      <c r="S815"/>
    </row>
    <row r="816" spans="1:19" s="7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/>
      <c r="Q816"/>
      <c r="R816"/>
      <c r="S816"/>
    </row>
    <row r="817" spans="1:19" s="7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/>
      <c r="Q817"/>
      <c r="R817"/>
      <c r="S817"/>
    </row>
    <row r="818" spans="1:19" s="7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/>
      <c r="Q818"/>
      <c r="R818"/>
      <c r="S818"/>
    </row>
    <row r="819" spans="1:19" s="7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/>
      <c r="Q819"/>
      <c r="R819"/>
      <c r="S819"/>
    </row>
    <row r="820" spans="1:19" s="7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/>
      <c r="Q820"/>
      <c r="R820"/>
      <c r="S820"/>
    </row>
    <row r="821" spans="1:19" s="7" customFormat="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/>
      <c r="Q821"/>
      <c r="R821"/>
      <c r="S821"/>
    </row>
    <row r="822" spans="1:19" s="7" customFormat="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/>
      <c r="Q822"/>
      <c r="R822"/>
      <c r="S822"/>
    </row>
    <row r="823" spans="1:19" s="7" customFormat="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/>
      <c r="Q823"/>
      <c r="R823"/>
      <c r="S823"/>
    </row>
    <row r="824" spans="1:19" s="7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/>
      <c r="Q824"/>
      <c r="R824"/>
      <c r="S824"/>
    </row>
    <row r="825" spans="1:19" s="7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/>
      <c r="Q825"/>
      <c r="R825"/>
      <c r="S825"/>
    </row>
    <row r="826" spans="1:19" s="7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/>
      <c r="Q826"/>
      <c r="R826"/>
      <c r="S826"/>
    </row>
    <row r="827" spans="1:19" s="7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/>
      <c r="Q827"/>
      <c r="R827"/>
      <c r="S827"/>
    </row>
    <row r="828" spans="1:19" s="7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/>
      <c r="Q828"/>
      <c r="R828"/>
      <c r="S828"/>
    </row>
    <row r="829" spans="1:19" s="7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/>
      <c r="Q829"/>
      <c r="R829"/>
      <c r="S829"/>
    </row>
    <row r="830" spans="1:19" s="7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/>
      <c r="Q830"/>
      <c r="R830"/>
      <c r="S830"/>
    </row>
    <row r="831" spans="1:19" s="7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/>
      <c r="Q831"/>
      <c r="R831"/>
      <c r="S831"/>
    </row>
    <row r="832" spans="1:19" s="7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/>
      <c r="Q832"/>
      <c r="R832"/>
      <c r="S832"/>
    </row>
    <row r="833" spans="1:19" s="7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/>
      <c r="Q833"/>
      <c r="R833"/>
      <c r="S833"/>
    </row>
    <row r="834" spans="1:19" s="7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/>
      <c r="Q834"/>
      <c r="R834"/>
      <c r="S834"/>
    </row>
    <row r="835" spans="1:19" s="7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/>
      <c r="Q835"/>
      <c r="R835"/>
      <c r="S835"/>
    </row>
    <row r="836" spans="1:19" s="7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/>
      <c r="Q836"/>
      <c r="R836"/>
      <c r="S836"/>
    </row>
    <row r="837" spans="1:19" s="7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/>
      <c r="Q837"/>
      <c r="R837"/>
      <c r="S837"/>
    </row>
    <row r="838" spans="1:19" s="7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/>
      <c r="Q838"/>
      <c r="R838"/>
      <c r="S838"/>
    </row>
    <row r="839" spans="1:19" s="7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/>
      <c r="Q839"/>
      <c r="R839"/>
      <c r="S839"/>
    </row>
    <row r="840" spans="1:19" s="7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/>
      <c r="Q840"/>
      <c r="R840"/>
      <c r="S840"/>
    </row>
    <row r="841" spans="1:19" s="7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/>
      <c r="Q841"/>
      <c r="R841"/>
      <c r="S841"/>
    </row>
    <row r="842" spans="1:19" s="7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/>
      <c r="Q842"/>
      <c r="R842"/>
      <c r="S842"/>
    </row>
    <row r="843" spans="1:19" s="7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/>
      <c r="Q843"/>
      <c r="R843"/>
      <c r="S843"/>
    </row>
    <row r="844" spans="1:19" s="7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/>
      <c r="Q844"/>
      <c r="R844"/>
      <c r="S844"/>
    </row>
    <row r="845" spans="1:19" s="7" customFormat="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/>
      <c r="Q845"/>
      <c r="R845"/>
      <c r="S845"/>
    </row>
    <row r="846" spans="1:19" s="7" customFormat="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/>
      <c r="Q846"/>
      <c r="R846"/>
      <c r="S846"/>
    </row>
    <row r="847" spans="1:19" s="7" customFormat="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/>
      <c r="Q847"/>
      <c r="R847"/>
      <c r="S847"/>
    </row>
    <row r="848" spans="1:19" s="7" customFormat="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/>
      <c r="Q848"/>
      <c r="R848"/>
      <c r="S848"/>
    </row>
    <row r="849" spans="1:19" s="7" customFormat="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/>
      <c r="Q849"/>
      <c r="R849"/>
      <c r="S849"/>
    </row>
    <row r="850" spans="1:19" s="7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/>
      <c r="Q850"/>
      <c r="R850"/>
      <c r="S850"/>
    </row>
    <row r="851" spans="1:19" s="7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/>
      <c r="Q851"/>
      <c r="R851"/>
      <c r="S851"/>
    </row>
    <row r="852" spans="1:19" s="7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/>
      <c r="Q852"/>
      <c r="R852"/>
      <c r="S852"/>
    </row>
    <row r="853" spans="1:19" s="7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/>
      <c r="Q853"/>
      <c r="R853"/>
      <c r="S853"/>
    </row>
    <row r="854" spans="1:19" s="7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/>
      <c r="Q854"/>
      <c r="R854"/>
      <c r="S854"/>
    </row>
    <row r="855" spans="1:19" s="7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/>
      <c r="Q855"/>
      <c r="R855"/>
      <c r="S855"/>
    </row>
    <row r="856" spans="1:19" s="7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/>
      <c r="Q856"/>
      <c r="R856"/>
      <c r="S856"/>
    </row>
    <row r="857" spans="1:19" s="7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/>
      <c r="Q857"/>
      <c r="R857"/>
      <c r="S857"/>
    </row>
    <row r="858" spans="1:19" s="7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/>
      <c r="Q858"/>
      <c r="R858"/>
      <c r="S858"/>
    </row>
    <row r="859" spans="1:19" s="7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/>
      <c r="Q859"/>
      <c r="R859"/>
      <c r="S859"/>
    </row>
    <row r="860" spans="1:19" s="7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/>
      <c r="Q860"/>
      <c r="R860"/>
      <c r="S860"/>
    </row>
    <row r="861" spans="1:19" s="7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/>
      <c r="Q861"/>
      <c r="R861"/>
      <c r="S861"/>
    </row>
    <row r="862" spans="1:19" s="7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/>
      <c r="Q862"/>
      <c r="R862"/>
      <c r="S862"/>
    </row>
    <row r="863" spans="1:19" s="7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/>
      <c r="Q863"/>
      <c r="R863"/>
      <c r="S863"/>
    </row>
    <row r="864" spans="1:19" s="7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/>
      <c r="Q864"/>
      <c r="R864"/>
      <c r="S864"/>
    </row>
    <row r="865" spans="1:19" s="7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/>
      <c r="Q865"/>
      <c r="R865"/>
      <c r="S865"/>
    </row>
    <row r="866" spans="1:19" s="7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/>
      <c r="Q866"/>
      <c r="R866"/>
      <c r="S866"/>
    </row>
    <row r="867" spans="1:19" s="7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/>
      <c r="Q867"/>
      <c r="R867"/>
      <c r="S867"/>
    </row>
    <row r="868" spans="1:19" s="7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/>
      <c r="Q868"/>
      <c r="R868"/>
      <c r="S868"/>
    </row>
    <row r="869" spans="1:19" s="7" customFormat="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/>
      <c r="Q869"/>
      <c r="R869"/>
      <c r="S869"/>
    </row>
    <row r="870" spans="1:19" s="7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/>
      <c r="Q870"/>
      <c r="R870"/>
      <c r="S870"/>
    </row>
    <row r="871" spans="1:19" s="7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/>
      <c r="Q871"/>
      <c r="R871"/>
      <c r="S871"/>
    </row>
    <row r="872" spans="1:19" s="7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/>
      <c r="Q872"/>
      <c r="R872"/>
      <c r="S872"/>
    </row>
    <row r="873" spans="1:19" s="7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/>
      <c r="Q873"/>
      <c r="R873"/>
      <c r="S873"/>
    </row>
    <row r="874" spans="1:19" s="7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/>
      <c r="Q874"/>
      <c r="R874"/>
      <c r="S874"/>
    </row>
    <row r="875" spans="1:19" s="7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/>
      <c r="Q875"/>
      <c r="R875"/>
      <c r="S875"/>
    </row>
    <row r="876" spans="1:19" s="7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/>
      <c r="Q876"/>
      <c r="R876"/>
      <c r="S876"/>
    </row>
    <row r="877" spans="1:19" s="7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/>
      <c r="Q877"/>
      <c r="R877"/>
      <c r="S877"/>
    </row>
    <row r="878" spans="1:19" s="7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/>
      <c r="Q878"/>
      <c r="R878"/>
      <c r="S878"/>
    </row>
    <row r="879" spans="1:19" s="7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/>
      <c r="Q879"/>
      <c r="R879"/>
      <c r="S879"/>
    </row>
    <row r="880" spans="1:19" s="7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/>
      <c r="Q880"/>
      <c r="R880"/>
      <c r="S880"/>
    </row>
    <row r="881" spans="1:19" s="7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/>
      <c r="Q881"/>
      <c r="R881"/>
      <c r="S881"/>
    </row>
    <row r="882" spans="1:19" s="7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/>
      <c r="Q882"/>
      <c r="R882"/>
      <c r="S882"/>
    </row>
    <row r="883" spans="1:19" s="7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/>
      <c r="Q883"/>
      <c r="R883"/>
      <c r="S883"/>
    </row>
    <row r="884" spans="1:19" s="7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/>
      <c r="Q884"/>
      <c r="R884"/>
      <c r="S884"/>
    </row>
    <row r="885" spans="1:19" s="7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/>
      <c r="Q885"/>
      <c r="R885"/>
      <c r="S885"/>
    </row>
    <row r="886" spans="1:19" s="7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/>
      <c r="Q886"/>
      <c r="R886"/>
      <c r="S886"/>
    </row>
    <row r="887" spans="1:19" s="7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/>
      <c r="Q887"/>
      <c r="R887"/>
      <c r="S887"/>
    </row>
    <row r="888" spans="1:19" s="7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/>
      <c r="Q888"/>
      <c r="R888"/>
      <c r="S888"/>
    </row>
    <row r="889" spans="1:19" s="7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/>
      <c r="Q889"/>
      <c r="R889"/>
      <c r="S889"/>
    </row>
    <row r="890" spans="1:19" s="7" customFormat="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/>
      <c r="Q890"/>
      <c r="R890"/>
      <c r="S890"/>
    </row>
    <row r="891" spans="1:19" s="7" customFormat="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/>
      <c r="Q891"/>
      <c r="R891"/>
      <c r="S891"/>
    </row>
    <row r="892" spans="1:19" s="7" customFormat="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/>
      <c r="Q892"/>
      <c r="R892"/>
      <c r="S892"/>
    </row>
    <row r="893" spans="1:19" s="7" customFormat="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/>
      <c r="Q893"/>
      <c r="R893"/>
      <c r="S893"/>
    </row>
    <row r="894" spans="1:19" s="7" customFormat="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/>
      <c r="Q894"/>
      <c r="R894"/>
      <c r="S894"/>
    </row>
    <row r="895" spans="1:19" s="7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/>
      <c r="Q895"/>
      <c r="R895"/>
      <c r="S895"/>
    </row>
    <row r="896" spans="1:19" s="7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/>
      <c r="Q896"/>
      <c r="R896"/>
      <c r="S896"/>
    </row>
    <row r="897" spans="1:19" s="7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/>
      <c r="Q897"/>
      <c r="R897"/>
      <c r="S897"/>
    </row>
    <row r="898" spans="1:19" s="7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/>
      <c r="Q898"/>
      <c r="R898"/>
      <c r="S898"/>
    </row>
    <row r="899" spans="1:19" s="7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/>
      <c r="Q899"/>
      <c r="R899"/>
      <c r="S899"/>
    </row>
    <row r="900" spans="1:19" s="7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/>
      <c r="Q900"/>
      <c r="R900"/>
      <c r="S900"/>
    </row>
    <row r="901" spans="1:19" s="7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/>
      <c r="Q901"/>
      <c r="R901"/>
      <c r="S901"/>
    </row>
    <row r="902" spans="1:19" s="7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/>
      <c r="Q902"/>
      <c r="R902"/>
      <c r="S902"/>
    </row>
    <row r="903" spans="1:19" s="7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/>
      <c r="Q903"/>
      <c r="R903"/>
      <c r="S903"/>
    </row>
    <row r="904" spans="1:19" s="7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/>
      <c r="Q904"/>
      <c r="R904"/>
      <c r="S904"/>
    </row>
    <row r="905" spans="1:19" s="7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/>
      <c r="Q905"/>
      <c r="R905"/>
      <c r="S905"/>
    </row>
    <row r="906" spans="1:19" s="7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/>
      <c r="Q906"/>
      <c r="R906"/>
      <c r="S906"/>
    </row>
    <row r="907" spans="1:19" s="7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/>
      <c r="Q907"/>
      <c r="R907"/>
      <c r="S907"/>
    </row>
    <row r="908" spans="1:19" s="7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/>
      <c r="Q908"/>
      <c r="R908"/>
      <c r="S908"/>
    </row>
    <row r="909" spans="1:19" s="7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/>
      <c r="Q909"/>
      <c r="R909"/>
      <c r="S909"/>
    </row>
    <row r="910" spans="1:19" s="7" customFormat="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/>
      <c r="Q910"/>
      <c r="R910"/>
      <c r="S910"/>
    </row>
    <row r="911" spans="1:19" s="7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/>
      <c r="Q911"/>
      <c r="R911"/>
      <c r="S911"/>
    </row>
    <row r="912" spans="1:19" s="7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/>
      <c r="Q912"/>
      <c r="R912"/>
      <c r="S912"/>
    </row>
    <row r="913" spans="1:19" s="7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/>
      <c r="Q913"/>
      <c r="R913"/>
      <c r="S913"/>
    </row>
    <row r="914" spans="1:19" s="7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/>
      <c r="Q914"/>
      <c r="R914"/>
      <c r="S914"/>
    </row>
    <row r="915" spans="1:19" s="7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/>
      <c r="Q915"/>
      <c r="R915"/>
      <c r="S915"/>
    </row>
    <row r="916" spans="1:19" s="7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/>
      <c r="Q916"/>
      <c r="R916"/>
      <c r="S916"/>
    </row>
    <row r="917" spans="1:19" s="7" customFormat="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/>
      <c r="Q917"/>
      <c r="R917"/>
      <c r="S917"/>
    </row>
    <row r="918" spans="1:19" s="7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/>
      <c r="Q918"/>
      <c r="R918"/>
      <c r="S918"/>
    </row>
    <row r="919" spans="1:19" s="7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/>
      <c r="Q919"/>
      <c r="R919"/>
      <c r="S919"/>
    </row>
    <row r="920" spans="1:19" s="7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/>
      <c r="Q920"/>
      <c r="R920"/>
      <c r="S920"/>
    </row>
    <row r="921" spans="1:19" s="7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/>
      <c r="Q921"/>
      <c r="R921"/>
      <c r="S921"/>
    </row>
    <row r="922" spans="1:19" s="7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/>
      <c r="Q922"/>
      <c r="R922"/>
      <c r="S922"/>
    </row>
    <row r="923" spans="1:19" s="7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/>
      <c r="Q923"/>
      <c r="R923"/>
      <c r="S923"/>
    </row>
    <row r="924" spans="1:19" s="7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/>
      <c r="Q924"/>
      <c r="R924"/>
      <c r="S924"/>
    </row>
    <row r="925" spans="1:19" s="7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/>
      <c r="Q925"/>
      <c r="R925"/>
      <c r="S925"/>
    </row>
    <row r="926" spans="1:19" s="7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/>
      <c r="Q926"/>
      <c r="R926"/>
      <c r="S926"/>
    </row>
    <row r="927" spans="1:19" s="7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/>
      <c r="Q927"/>
      <c r="R927"/>
      <c r="S927"/>
    </row>
    <row r="928" spans="1:19" s="7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/>
      <c r="Q928"/>
      <c r="R928"/>
      <c r="S928"/>
    </row>
    <row r="929" spans="1:19" s="7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/>
      <c r="Q929"/>
      <c r="R929"/>
      <c r="S929"/>
    </row>
    <row r="930" spans="1:19" s="7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/>
      <c r="Q930"/>
      <c r="R930"/>
      <c r="S930"/>
    </row>
    <row r="931" spans="1:19" s="7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/>
      <c r="Q931"/>
      <c r="R931"/>
      <c r="S931"/>
    </row>
    <row r="932" spans="1:19" s="7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/>
      <c r="Q932"/>
      <c r="R932"/>
      <c r="S932"/>
    </row>
    <row r="933" spans="1:19" s="7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/>
      <c r="Q933"/>
      <c r="R933"/>
      <c r="S933"/>
    </row>
    <row r="934" spans="1:19" s="7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/>
      <c r="Q934"/>
      <c r="R934"/>
      <c r="S934"/>
    </row>
    <row r="935" spans="1:19" s="7" customFormat="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/>
      <c r="Q935"/>
      <c r="R935"/>
      <c r="S935"/>
    </row>
    <row r="936" spans="1:19" s="7" customFormat="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/>
      <c r="Q936"/>
      <c r="R936"/>
      <c r="S936"/>
    </row>
    <row r="937" spans="1:19" s="7" customFormat="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/>
      <c r="Q937"/>
      <c r="R937"/>
      <c r="S937"/>
    </row>
    <row r="938" spans="1:19" s="7" customFormat="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/>
      <c r="Q938"/>
      <c r="R938"/>
      <c r="S938"/>
    </row>
    <row r="939" spans="1:19" s="7" customFormat="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/>
      <c r="Q939"/>
      <c r="R939"/>
      <c r="S939"/>
    </row>
    <row r="940" spans="1:19" s="7" customFormat="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/>
      <c r="Q940"/>
      <c r="R940"/>
      <c r="S940"/>
    </row>
    <row r="941" spans="1:19" s="7" customFormat="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/>
      <c r="Q941"/>
      <c r="R941"/>
      <c r="S941"/>
    </row>
    <row r="942" spans="1:19" s="7" customFormat="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/>
      <c r="Q942"/>
      <c r="R942"/>
      <c r="S942"/>
    </row>
    <row r="943" spans="1:19" s="7" customFormat="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/>
      <c r="Q943"/>
      <c r="R943"/>
      <c r="S943"/>
    </row>
    <row r="944" spans="1:19" s="7" customFormat="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/>
      <c r="Q944"/>
      <c r="R944"/>
      <c r="S944"/>
    </row>
    <row r="945" spans="1:19" s="7" customFormat="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/>
      <c r="Q945"/>
      <c r="R945"/>
      <c r="S945"/>
    </row>
    <row r="946" spans="1:19" s="7" customFormat="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/>
      <c r="Q946"/>
      <c r="R946"/>
      <c r="S946"/>
    </row>
    <row r="947" spans="1:19" s="7" customFormat="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/>
      <c r="Q947"/>
      <c r="R947"/>
      <c r="S947"/>
    </row>
    <row r="948" spans="1:19" s="7" customFormat="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/>
      <c r="Q948"/>
      <c r="R948"/>
      <c r="S948"/>
    </row>
    <row r="949" spans="1:19" s="7" customFormat="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/>
      <c r="Q949"/>
      <c r="R949"/>
      <c r="S949"/>
    </row>
    <row r="950" spans="1:19" s="7" customFormat="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/>
      <c r="Q950"/>
      <c r="R950"/>
      <c r="S950"/>
    </row>
    <row r="951" spans="1:19" s="7" customFormat="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/>
      <c r="Q951"/>
      <c r="R951"/>
      <c r="S951"/>
    </row>
    <row r="952" spans="1:19" s="7" customFormat="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/>
      <c r="Q952"/>
      <c r="R952"/>
      <c r="S952"/>
    </row>
    <row r="953" spans="1:19" s="7" customFormat="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/>
      <c r="Q953"/>
      <c r="R953"/>
      <c r="S953"/>
    </row>
    <row r="954" spans="1:19" s="7" customFormat="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/>
      <c r="Q954"/>
      <c r="R954"/>
      <c r="S954"/>
    </row>
    <row r="955" spans="1:19" s="7" customFormat="1" ht="12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/>
      <c r="Q955"/>
      <c r="R955"/>
      <c r="S955"/>
    </row>
    <row r="956" spans="1:19" s="7" customFormat="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/>
      <c r="Q956"/>
      <c r="R956"/>
      <c r="S956"/>
    </row>
    <row r="957" spans="1:19" s="7" customFormat="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/>
      <c r="Q957"/>
      <c r="R957"/>
      <c r="S957"/>
    </row>
    <row r="958" spans="1:19" s="7" customFormat="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/>
      <c r="Q958"/>
      <c r="R958"/>
      <c r="S958"/>
    </row>
    <row r="959" spans="1:19" s="7" customFormat="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/>
      <c r="Q959"/>
      <c r="R959"/>
      <c r="S959"/>
    </row>
    <row r="960" spans="1:19" s="7" customFormat="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/>
      <c r="Q960"/>
      <c r="R960"/>
      <c r="S960"/>
    </row>
    <row r="961" spans="1:19" s="7" customFormat="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/>
      <c r="Q961"/>
      <c r="R961"/>
      <c r="S961"/>
    </row>
    <row r="962" spans="1:19" s="7" customFormat="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/>
      <c r="Q962"/>
      <c r="R962"/>
      <c r="S962"/>
    </row>
    <row r="963" spans="1:19" s="7" customFormat="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/>
      <c r="Q963"/>
      <c r="R963"/>
      <c r="S963"/>
    </row>
    <row r="964" spans="1:19" s="7" customFormat="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/>
      <c r="Q964"/>
      <c r="R964"/>
      <c r="S964"/>
    </row>
    <row r="965" spans="1:19" s="7" customFormat="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/>
      <c r="Q965"/>
      <c r="R965"/>
      <c r="S965"/>
    </row>
    <row r="966" spans="1:19" s="7" customFormat="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/>
      <c r="Q966"/>
      <c r="R966"/>
      <c r="S966"/>
    </row>
    <row r="967" spans="1:19" s="7" customFormat="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/>
      <c r="Q967"/>
      <c r="R967"/>
      <c r="S967"/>
    </row>
    <row r="968" spans="1:19" s="7" customFormat="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/>
      <c r="Q968"/>
      <c r="R968"/>
      <c r="S968"/>
    </row>
    <row r="969" spans="1:19" s="7" customFormat="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/>
      <c r="Q969"/>
      <c r="R969"/>
      <c r="S969"/>
    </row>
    <row r="970" spans="1:19" s="7" customFormat="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/>
      <c r="Q970"/>
      <c r="R970"/>
      <c r="S970"/>
    </row>
    <row r="971" spans="1:19" s="7" customFormat="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/>
      <c r="Q971"/>
      <c r="R971"/>
      <c r="S971"/>
    </row>
    <row r="972" spans="1:19" s="7" customFormat="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/>
      <c r="Q972"/>
      <c r="R972"/>
      <c r="S972"/>
    </row>
    <row r="973" spans="1:19" s="7" customFormat="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/>
      <c r="Q973"/>
      <c r="R973"/>
      <c r="S973"/>
    </row>
    <row r="974" spans="1:19" s="7" customFormat="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/>
      <c r="Q974"/>
      <c r="R974"/>
      <c r="S974"/>
    </row>
    <row r="975" spans="1:19" s="7" customFormat="1" ht="12.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/>
      <c r="Q975"/>
      <c r="R975"/>
      <c r="S975"/>
    </row>
    <row r="976" spans="1:19" s="7" customFormat="1" ht="12.7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/>
      <c r="Q976"/>
      <c r="R976"/>
      <c r="S976"/>
    </row>
    <row r="977" spans="1:19" s="7" customFormat="1" ht="12.7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/>
      <c r="Q977"/>
      <c r="R977"/>
      <c r="S977"/>
    </row>
    <row r="978" spans="1:19" s="7" customFormat="1" ht="12.7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/>
      <c r="Q978"/>
      <c r="R978"/>
      <c r="S978"/>
    </row>
    <row r="979" spans="1:19" s="7" customFormat="1" ht="12.7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/>
      <c r="Q979"/>
      <c r="R979"/>
      <c r="S979"/>
    </row>
    <row r="980" spans="1:19" s="7" customFormat="1" ht="12.7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/>
      <c r="Q980"/>
      <c r="R980"/>
      <c r="S980"/>
    </row>
    <row r="981" spans="1:19" s="7" customFormat="1" ht="12.7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/>
      <c r="Q981"/>
      <c r="R981"/>
      <c r="S981"/>
    </row>
    <row r="982" spans="1:19" s="7" customFormat="1" ht="12.7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/>
      <c r="Q982"/>
      <c r="R982"/>
      <c r="S982"/>
    </row>
    <row r="983" spans="1:19" s="7" customFormat="1" ht="12.7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/>
      <c r="Q983"/>
      <c r="R983"/>
      <c r="S983"/>
    </row>
    <row r="984" spans="1:19" s="7" customFormat="1" ht="12.7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/>
      <c r="Q984"/>
      <c r="R984"/>
      <c r="S984"/>
    </row>
    <row r="985" spans="1:19" s="7" customFormat="1" ht="12.7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/>
      <c r="Q985"/>
      <c r="R985"/>
      <c r="S985"/>
    </row>
    <row r="986" spans="1:19" s="7" customFormat="1" ht="12.7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/>
      <c r="Q986"/>
      <c r="R986"/>
      <c r="S986"/>
    </row>
    <row r="987" spans="1:19" s="7" customFormat="1" ht="12.7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/>
      <c r="Q987"/>
      <c r="R987"/>
      <c r="S987"/>
    </row>
    <row r="988" spans="1:19" s="7" customFormat="1" ht="12.7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/>
      <c r="Q988"/>
      <c r="R988"/>
      <c r="S988"/>
    </row>
    <row r="989" spans="1:19" s="7" customFormat="1" ht="12.7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/>
      <c r="Q989"/>
      <c r="R989"/>
      <c r="S989"/>
    </row>
    <row r="990" spans="1:19" s="7" customFormat="1" ht="12.7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/>
      <c r="Q990"/>
      <c r="R990"/>
      <c r="S990"/>
    </row>
    <row r="991" spans="1:19" s="7" customFormat="1" ht="12.7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/>
      <c r="Q991"/>
      <c r="R991"/>
      <c r="S991"/>
    </row>
    <row r="992" spans="1:19" s="7" customFormat="1" ht="12.7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/>
      <c r="Q992"/>
      <c r="R992"/>
      <c r="S992"/>
    </row>
    <row r="993" spans="1:19" s="7" customFormat="1" ht="12.7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/>
      <c r="Q993"/>
      <c r="R993"/>
      <c r="S993"/>
    </row>
    <row r="994" spans="1:19" s="7" customFormat="1" ht="12.7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/>
      <c r="Q994"/>
      <c r="R994"/>
      <c r="S994"/>
    </row>
    <row r="995" spans="1:19" s="7" customFormat="1" ht="12.7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/>
      <c r="Q995"/>
      <c r="R995"/>
      <c r="S995"/>
    </row>
    <row r="996" spans="1:19" s="7" customFormat="1" ht="12.7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/>
      <c r="Q996"/>
      <c r="R996"/>
      <c r="S996"/>
    </row>
    <row r="997" spans="1:19" s="7" customFormat="1" ht="12.7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/>
      <c r="Q997"/>
      <c r="R997"/>
      <c r="S997"/>
    </row>
    <row r="998" spans="1:19" s="7" customFormat="1" ht="12.7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/>
      <c r="Q998"/>
      <c r="R998"/>
      <c r="S998"/>
    </row>
    <row r="999" spans="1:19" s="7" customFormat="1" ht="12.7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/>
      <c r="Q999"/>
      <c r="R999"/>
      <c r="S999"/>
    </row>
    <row r="1000" spans="1:19" s="7" customFormat="1" ht="12.7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/>
      <c r="Q1000"/>
      <c r="R1000"/>
      <c r="S1000"/>
    </row>
    <row r="1001" spans="1:19" s="7" customFormat="1" ht="12.7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/>
      <c r="Q1001"/>
      <c r="R1001"/>
      <c r="S1001"/>
    </row>
    <row r="1002" spans="1:19" s="7" customFormat="1" ht="12.7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/>
      <c r="Q1002"/>
      <c r="R1002"/>
      <c r="S1002"/>
    </row>
    <row r="1003" spans="1:19" s="7" customFormat="1" ht="12.7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/>
      <c r="Q1003"/>
      <c r="R1003"/>
      <c r="S1003"/>
    </row>
    <row r="1004" spans="1:19" s="7" customFormat="1" ht="12.7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/>
      <c r="Q1004"/>
      <c r="R1004"/>
      <c r="S1004"/>
    </row>
    <row r="1005" spans="1:19" s="7" customFormat="1" ht="12.7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/>
      <c r="Q1005"/>
      <c r="R1005"/>
      <c r="S1005"/>
    </row>
    <row r="1006" spans="1:19" s="7" customFormat="1" ht="12.7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/>
      <c r="Q1006"/>
      <c r="R1006"/>
      <c r="S1006"/>
    </row>
    <row r="1007" spans="1:19" s="7" customFormat="1" ht="12.7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/>
      <c r="Q1007"/>
      <c r="R1007"/>
      <c r="S1007"/>
    </row>
    <row r="1008" spans="1:19" s="7" customFormat="1" ht="12.7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/>
      <c r="Q1008"/>
      <c r="R1008"/>
      <c r="S1008"/>
    </row>
    <row r="1009" spans="1:19" s="7" customFormat="1" ht="12.7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/>
      <c r="Q1009"/>
      <c r="R1009"/>
      <c r="S1009"/>
    </row>
    <row r="1010" spans="1:19" s="7" customFormat="1" ht="12.7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/>
      <c r="Q1010"/>
      <c r="R1010"/>
      <c r="S1010"/>
    </row>
    <row r="1011" spans="1:19" s="7" customFormat="1" ht="12.7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/>
      <c r="Q1011"/>
      <c r="R1011"/>
      <c r="S1011"/>
    </row>
    <row r="1012" spans="1:19" s="7" customFormat="1" ht="12.7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/>
      <c r="Q1012"/>
      <c r="R1012"/>
      <c r="S1012"/>
    </row>
    <row r="1013" spans="1:19" s="7" customFormat="1" ht="12.7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/>
      <c r="Q1013"/>
      <c r="R1013"/>
      <c r="S1013"/>
    </row>
    <row r="1014" spans="1:19" s="7" customFormat="1" ht="12.7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/>
      <c r="Q1014"/>
      <c r="R1014"/>
      <c r="S1014"/>
    </row>
    <row r="1015" spans="1:19" s="7" customFormat="1" ht="12.7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/>
      <c r="Q1015"/>
      <c r="R1015"/>
      <c r="S1015"/>
    </row>
    <row r="1016" spans="1:19" s="7" customFormat="1" ht="12.7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/>
      <c r="Q1016"/>
      <c r="R1016"/>
      <c r="S1016"/>
    </row>
    <row r="1017" spans="1:19" s="7" customFormat="1" ht="12.7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/>
      <c r="Q1017"/>
      <c r="R1017"/>
      <c r="S1017"/>
    </row>
    <row r="1018" spans="1:19" s="7" customFormat="1" ht="12.7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/>
      <c r="Q1018"/>
      <c r="R1018"/>
      <c r="S1018"/>
    </row>
    <row r="1019" spans="1:19" s="7" customFormat="1" ht="12.7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/>
      <c r="Q1019"/>
      <c r="R1019"/>
      <c r="S1019"/>
    </row>
    <row r="1020" spans="1:19" s="7" customFormat="1" ht="12.7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/>
      <c r="Q1020"/>
      <c r="R1020"/>
      <c r="S1020"/>
    </row>
    <row r="1021" spans="1:19" s="7" customFormat="1" ht="12.7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/>
      <c r="Q1021"/>
      <c r="R1021"/>
      <c r="S1021"/>
    </row>
    <row r="1022" spans="1:19" s="7" customFormat="1" ht="12.7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/>
      <c r="Q1022"/>
      <c r="R1022"/>
      <c r="S1022"/>
    </row>
    <row r="1023" spans="1:19" s="7" customFormat="1" ht="12.7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/>
      <c r="Q1023"/>
      <c r="R1023"/>
      <c r="S1023"/>
    </row>
    <row r="1024" spans="1:19" s="7" customFormat="1" ht="12.7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/>
      <c r="Q1024"/>
      <c r="R1024"/>
      <c r="S1024"/>
    </row>
    <row r="1025" spans="1:19" s="7" customFormat="1" ht="12.7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/>
      <c r="Q1025"/>
      <c r="R1025"/>
      <c r="S1025"/>
    </row>
    <row r="1026" spans="1:19" s="7" customFormat="1" ht="12.7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/>
      <c r="Q1026"/>
      <c r="R1026"/>
      <c r="S1026"/>
    </row>
    <row r="1027" spans="1:19" s="7" customFormat="1" ht="12.7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/>
      <c r="Q1027"/>
      <c r="R1027"/>
      <c r="S1027"/>
    </row>
    <row r="1028" spans="1:19" s="7" customFormat="1" ht="12.7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/>
      <c r="Q1028"/>
      <c r="R1028"/>
      <c r="S1028"/>
    </row>
    <row r="1029" spans="1:19" s="7" customFormat="1" ht="12.7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/>
      <c r="Q1029"/>
      <c r="R1029"/>
      <c r="S1029"/>
    </row>
    <row r="1030" spans="1:19" s="7" customFormat="1" ht="12.7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/>
      <c r="Q1030"/>
      <c r="R1030"/>
      <c r="S1030"/>
    </row>
    <row r="1031" spans="1:19" s="7" customFormat="1" ht="12.7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/>
      <c r="Q1031"/>
      <c r="R1031"/>
      <c r="S1031"/>
    </row>
    <row r="1032" spans="1:19" s="7" customFormat="1" ht="12.7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/>
      <c r="Q1032"/>
      <c r="R1032"/>
      <c r="S1032"/>
    </row>
    <row r="1033" spans="1:19" s="7" customFormat="1" ht="12.7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/>
      <c r="Q1033"/>
      <c r="R1033"/>
      <c r="S1033"/>
    </row>
    <row r="1034" spans="1:19" s="7" customFormat="1" ht="12.7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/>
      <c r="Q1034"/>
      <c r="R1034"/>
      <c r="S1034"/>
    </row>
    <row r="1035" spans="1:19" s="7" customFormat="1" ht="12.7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/>
      <c r="Q1035"/>
      <c r="R1035"/>
      <c r="S1035"/>
    </row>
    <row r="1036" spans="1:19" s="7" customFormat="1" ht="12.7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/>
      <c r="Q1036"/>
      <c r="R1036"/>
      <c r="S1036"/>
    </row>
    <row r="1037" spans="1:19" s="7" customFormat="1" ht="12.7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/>
      <c r="Q1037"/>
      <c r="R1037"/>
      <c r="S1037"/>
    </row>
    <row r="1038" spans="1:19" s="7" customFormat="1" ht="12.7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/>
      <c r="Q1038"/>
      <c r="R1038"/>
      <c r="S1038"/>
    </row>
    <row r="1039" spans="1:19" s="7" customFormat="1" ht="12.7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/>
      <c r="Q1039"/>
      <c r="R1039"/>
      <c r="S1039"/>
    </row>
    <row r="1040" spans="1:19" s="7" customFormat="1" ht="12.7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/>
      <c r="Q1040"/>
      <c r="R1040"/>
      <c r="S1040"/>
    </row>
    <row r="1041" spans="1:19" s="7" customFormat="1" ht="12.7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/>
      <c r="Q1041"/>
      <c r="R1041"/>
      <c r="S1041"/>
    </row>
    <row r="1042" spans="1:19" s="7" customFormat="1" ht="12.7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/>
      <c r="Q1042"/>
      <c r="R1042"/>
      <c r="S1042"/>
    </row>
    <row r="1043" spans="1:19" s="7" customFormat="1" ht="12.7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/>
      <c r="Q1043"/>
      <c r="R1043"/>
      <c r="S1043"/>
    </row>
    <row r="1044" spans="1:19" s="7" customFormat="1" ht="12.7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/>
      <c r="Q1044"/>
      <c r="R1044"/>
      <c r="S1044"/>
    </row>
    <row r="1045" spans="1:19" s="7" customFormat="1" ht="12.7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/>
      <c r="Q1045"/>
      <c r="R1045"/>
      <c r="S1045"/>
    </row>
    <row r="1046" spans="1:19" s="7" customFormat="1" ht="12.7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/>
      <c r="Q1046"/>
      <c r="R1046"/>
      <c r="S1046"/>
    </row>
    <row r="1047" spans="1:19" s="7" customFormat="1" ht="12.7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/>
      <c r="Q1047"/>
      <c r="R1047"/>
      <c r="S1047"/>
    </row>
    <row r="1048" spans="1:19" s="7" customFormat="1" ht="12.7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/>
      <c r="Q1048"/>
      <c r="R1048"/>
      <c r="S1048"/>
    </row>
    <row r="1049" spans="1:19" s="7" customFormat="1" ht="12.7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/>
      <c r="Q1049"/>
      <c r="R1049"/>
      <c r="S1049"/>
    </row>
    <row r="1050" spans="1:19" s="7" customFormat="1" ht="12.7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/>
      <c r="Q1050"/>
      <c r="R1050"/>
      <c r="S1050"/>
    </row>
    <row r="1051" spans="1:19" s="7" customFormat="1" ht="12.7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/>
      <c r="Q1051"/>
      <c r="R1051"/>
      <c r="S1051"/>
    </row>
    <row r="1052" spans="1:19" s="7" customFormat="1" ht="12.7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/>
      <c r="Q1052"/>
      <c r="R1052"/>
      <c r="S1052"/>
    </row>
    <row r="1053" spans="1:19" s="7" customFormat="1" ht="12.7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/>
      <c r="Q1053"/>
      <c r="R1053"/>
      <c r="S1053"/>
    </row>
    <row r="1054" spans="1:19" s="7" customFormat="1" ht="12.7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/>
      <c r="Q1054"/>
      <c r="R1054"/>
      <c r="S1054"/>
    </row>
    <row r="1055" spans="1:19" s="7" customFormat="1" ht="12.7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/>
      <c r="Q1055"/>
      <c r="R1055"/>
      <c r="S1055"/>
    </row>
    <row r="1056" spans="1:19" s="7" customFormat="1" ht="12.7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/>
      <c r="Q1056"/>
      <c r="R1056"/>
      <c r="S1056"/>
    </row>
    <row r="1057" spans="1:19" s="7" customFormat="1" ht="12.7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/>
      <c r="Q1057"/>
      <c r="R1057"/>
      <c r="S1057"/>
    </row>
    <row r="1058" spans="1:19" s="7" customFormat="1" ht="12.7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/>
      <c r="Q1058"/>
      <c r="R1058"/>
      <c r="S1058"/>
    </row>
    <row r="1059" spans="1:19" s="7" customFormat="1" ht="12.7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/>
      <c r="Q1059"/>
      <c r="R1059"/>
      <c r="S1059"/>
    </row>
    <row r="1060" spans="1:19" s="7" customFormat="1" ht="12.7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/>
      <c r="Q1060"/>
      <c r="R1060"/>
      <c r="S1060"/>
    </row>
    <row r="1061" spans="1:19" s="7" customFormat="1" ht="12.7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/>
      <c r="Q1061"/>
      <c r="R1061"/>
      <c r="S1061"/>
    </row>
    <row r="1062" spans="1:19" s="7" customFormat="1" ht="12.7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/>
      <c r="Q1062"/>
      <c r="R1062"/>
      <c r="S1062"/>
    </row>
    <row r="1063" spans="1:19" s="7" customFormat="1" ht="12.7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/>
      <c r="Q1063"/>
      <c r="R1063"/>
      <c r="S1063"/>
    </row>
    <row r="1064" spans="1:19" s="7" customFormat="1" ht="12.7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/>
      <c r="Q1064"/>
      <c r="R1064"/>
      <c r="S1064"/>
    </row>
    <row r="1065" spans="1:19" s="7" customFormat="1" ht="12.7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/>
      <c r="Q1065"/>
      <c r="R1065"/>
      <c r="S1065"/>
    </row>
    <row r="1066" spans="1:19" s="7" customFormat="1" ht="12.7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/>
      <c r="Q1066"/>
      <c r="R1066"/>
      <c r="S1066"/>
    </row>
    <row r="1067" spans="1:19" s="7" customFormat="1" ht="12.7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/>
      <c r="Q1067"/>
      <c r="R1067"/>
      <c r="S1067"/>
    </row>
    <row r="1068" spans="1:19" s="7" customFormat="1" ht="12.7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/>
      <c r="Q1068"/>
      <c r="R1068"/>
      <c r="S1068"/>
    </row>
    <row r="1069" spans="1:19" s="7" customFormat="1" ht="12.7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/>
      <c r="Q1069"/>
      <c r="R1069"/>
      <c r="S1069"/>
    </row>
    <row r="1070" spans="1:19" s="7" customFormat="1" ht="12.7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/>
      <c r="Q1070"/>
      <c r="R1070"/>
      <c r="S1070"/>
    </row>
    <row r="1071" spans="1:19" s="7" customFormat="1" ht="12.7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/>
      <c r="Q1071"/>
      <c r="R1071"/>
      <c r="S1071"/>
    </row>
    <row r="1072" spans="1:19" s="7" customFormat="1" ht="12.7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/>
      <c r="Q1072"/>
      <c r="R1072"/>
      <c r="S1072"/>
    </row>
    <row r="1073" spans="1:19" s="7" customFormat="1" ht="12.7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/>
      <c r="Q1073"/>
      <c r="R1073"/>
      <c r="S1073"/>
    </row>
    <row r="1074" spans="1:19" s="7" customFormat="1" ht="12.7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/>
      <c r="Q1074"/>
      <c r="R1074"/>
      <c r="S1074"/>
    </row>
    <row r="1075" spans="1:19" s="7" customFormat="1" ht="12.7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/>
      <c r="Q1075"/>
      <c r="R1075"/>
      <c r="S1075"/>
    </row>
    <row r="1076" spans="1:19" s="7" customFormat="1" ht="12.7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/>
      <c r="Q1076"/>
      <c r="R1076"/>
      <c r="S1076"/>
    </row>
    <row r="1077" spans="1:19" s="7" customFormat="1" ht="12.7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/>
      <c r="Q1077"/>
      <c r="R1077"/>
      <c r="S1077"/>
    </row>
    <row r="1078" spans="1:19" s="7" customFormat="1" ht="12.7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/>
      <c r="Q1078"/>
      <c r="R1078"/>
      <c r="S1078"/>
    </row>
    <row r="1079" spans="1:19" s="7" customFormat="1" ht="12.7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/>
      <c r="Q1079"/>
      <c r="R1079"/>
      <c r="S1079"/>
    </row>
    <row r="1080" spans="1:19" s="7" customFormat="1" ht="12.7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/>
      <c r="Q1080"/>
      <c r="R1080"/>
      <c r="S1080"/>
    </row>
    <row r="1081" spans="1:19" s="7" customFormat="1" ht="12.7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/>
      <c r="Q1081"/>
      <c r="R1081"/>
      <c r="S1081"/>
    </row>
    <row r="1082" spans="1:19" s="7" customFormat="1" ht="12.7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/>
      <c r="Q1082"/>
      <c r="R1082"/>
      <c r="S1082"/>
    </row>
    <row r="1083" spans="1:19" s="7" customFormat="1" ht="12.7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/>
      <c r="Q1083"/>
      <c r="R1083"/>
      <c r="S1083"/>
    </row>
    <row r="1084" spans="1:19" s="7" customFormat="1" ht="12.7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/>
      <c r="Q1084"/>
      <c r="R1084"/>
      <c r="S1084"/>
    </row>
    <row r="1085" spans="1:19" s="7" customFormat="1" ht="12.7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/>
      <c r="Q1085"/>
      <c r="R1085"/>
      <c r="S1085"/>
    </row>
    <row r="1086" spans="1:19" s="7" customFormat="1" ht="12.7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/>
      <c r="Q1086"/>
      <c r="R1086"/>
      <c r="S1086"/>
    </row>
    <row r="1087" spans="1:19" s="7" customFormat="1" ht="12.7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/>
      <c r="Q1087"/>
      <c r="R1087"/>
      <c r="S1087"/>
    </row>
    <row r="1088" spans="1:19" s="7" customFormat="1" ht="12.7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/>
      <c r="Q1088"/>
      <c r="R1088"/>
      <c r="S1088"/>
    </row>
    <row r="1089" spans="1:19" s="7" customFormat="1" ht="12.7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/>
      <c r="Q1089"/>
      <c r="R1089"/>
      <c r="S1089"/>
    </row>
  </sheetData>
  <sheetProtection/>
  <mergeCells count="4">
    <mergeCell ref="A240:B240"/>
    <mergeCell ref="A3:B4"/>
    <mergeCell ref="C3:P3"/>
    <mergeCell ref="R3:T3"/>
  </mergeCells>
  <printOptions horizontalCentered="1" verticalCentered="1"/>
  <pageMargins left="0.3937007874015748" right="0.3937007874015748" top="0.3937007874015748" bottom="0.2755905511811024" header="0" footer="0"/>
  <pageSetup horizontalDpi="600" verticalDpi="600" orientation="landscape" paperSize="9" scale="90" r:id="rId1"/>
  <ignoredErrors>
    <ignoredError sqref="C217:N2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2016-06-20T20:17:52Z</cp:lastPrinted>
  <dcterms:created xsi:type="dcterms:W3CDTF">2009-04-13T18:16:47Z</dcterms:created>
  <dcterms:modified xsi:type="dcterms:W3CDTF">2016-09-02T14:51:29Z</dcterms:modified>
  <cp:category/>
  <cp:version/>
  <cp:contentType/>
  <cp:contentStatus/>
</cp:coreProperties>
</file>