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80" windowHeight="8475" activeTab="0"/>
  </bookViews>
  <sheets>
    <sheet name="Total" sheetId="1" r:id="rId1"/>
  </sheets>
  <definedNames>
    <definedName name="_xlnm.Print_Area" localSheetId="0">'Total'!$A$1:$U$140</definedName>
    <definedName name="_xlnm.Print_Titles" localSheetId="0">'Total'!$1:$5</definedName>
  </definedNames>
  <calcPr fullCalcOnLoad="1"/>
</workbook>
</file>

<file path=xl/sharedStrings.xml><?xml version="1.0" encoding="utf-8"?>
<sst xmlns="http://schemas.openxmlformats.org/spreadsheetml/2006/main" count="151" uniqueCount="143">
  <si>
    <t>Agronomia</t>
  </si>
  <si>
    <t>Antropologia</t>
  </si>
  <si>
    <t>Arqueologia</t>
  </si>
  <si>
    <t>Arquitetura e Urbanismo</t>
  </si>
  <si>
    <t>Artes</t>
  </si>
  <si>
    <t>Astronomia</t>
  </si>
  <si>
    <t>Biofísica</t>
  </si>
  <si>
    <t>Biologia Geral</t>
  </si>
  <si>
    <t>Bioquímica</t>
  </si>
  <si>
    <t>Botânica</t>
  </si>
  <si>
    <t>Ciência Política</t>
  </si>
  <si>
    <t>Demografia</t>
  </si>
  <si>
    <t>Desenho Industrial</t>
  </si>
  <si>
    <t>Direito</t>
  </si>
  <si>
    <t>Ecologia</t>
  </si>
  <si>
    <t>Economia</t>
  </si>
  <si>
    <t>Economia Doméstica</t>
  </si>
  <si>
    <t>Enfermagem</t>
  </si>
  <si>
    <t>Farmácia</t>
  </si>
  <si>
    <t>Farmacologia</t>
  </si>
  <si>
    <t>Filosofia</t>
  </si>
  <si>
    <t>Física</t>
  </si>
  <si>
    <t>Fisiologia</t>
  </si>
  <si>
    <t>Fonoaudiologia</t>
  </si>
  <si>
    <t>Genética</t>
  </si>
  <si>
    <t>Geociências</t>
  </si>
  <si>
    <t>Geografia</t>
  </si>
  <si>
    <t>História</t>
  </si>
  <si>
    <t>Imunologia</t>
  </si>
  <si>
    <t>Letras</t>
  </si>
  <si>
    <t>Lingüística</t>
  </si>
  <si>
    <t>Matemática</t>
  </si>
  <si>
    <t>Medicina</t>
  </si>
  <si>
    <t>Medicina Veterinária</t>
  </si>
  <si>
    <t>Microbiologia</t>
  </si>
  <si>
    <t>Morfologia</t>
  </si>
  <si>
    <t>Museologia</t>
  </si>
  <si>
    <t>Oceanografia</t>
  </si>
  <si>
    <t>Odontologia</t>
  </si>
  <si>
    <t>Parasitologia</t>
  </si>
  <si>
    <t>Probabilidade e Estatística</t>
  </si>
  <si>
    <t>Psicologia</t>
  </si>
  <si>
    <t>Química</t>
  </si>
  <si>
    <t>Saúde Coletiva</t>
  </si>
  <si>
    <t>Serviço Social</t>
  </si>
  <si>
    <t>Sociologia</t>
  </si>
  <si>
    <t>Teologia</t>
  </si>
  <si>
    <t>Turismo</t>
  </si>
  <si>
    <t>Zoologia</t>
  </si>
  <si>
    <t>Zootecnia</t>
  </si>
  <si>
    <t>Administração</t>
  </si>
  <si>
    <t>Ciência da Computação</t>
  </si>
  <si>
    <t>Ciência da Informação</t>
  </si>
  <si>
    <t>Comunicação</t>
  </si>
  <si>
    <t>Educação</t>
  </si>
  <si>
    <t>Educação Física</t>
  </si>
  <si>
    <t>Nutrição</t>
  </si>
  <si>
    <t>Subtotal</t>
  </si>
  <si>
    <t>Total</t>
  </si>
  <si>
    <t>Rk</t>
  </si>
  <si>
    <t>Área do conhecimento</t>
  </si>
  <si>
    <t>-</t>
  </si>
  <si>
    <t>Tabela 1.4.1</t>
  </si>
  <si>
    <t>Participação % (1)</t>
  </si>
  <si>
    <t>(1) Os percentuais foram calculados desconsiderando os recursos com área não informada;</t>
  </si>
  <si>
    <t>Áreas Tecnológicas de Física e Matemática</t>
  </si>
  <si>
    <t>Áreas Tecnológicas de Química e Geociências</t>
  </si>
  <si>
    <t>Biodiversidade e Recursos Naturais</t>
  </si>
  <si>
    <t>Desenvolvimento Tecnológico e Industrial</t>
  </si>
  <si>
    <t>Energia</t>
  </si>
  <si>
    <t>Nanotecnologia e Novos Materiais</t>
  </si>
  <si>
    <t>Tecnologia da Informação e Comunicação</t>
  </si>
  <si>
    <t>Tecnologia e Inovação para Agropecuária</t>
  </si>
  <si>
    <t>Tecnologias Ambientais</t>
  </si>
  <si>
    <t>Tecnologias Educacionais e Sociais</t>
  </si>
  <si>
    <t>Tecnologias Médicas e da Saúde</t>
  </si>
  <si>
    <t>Tecnologias para o Desenvolvimento Sustentável</t>
  </si>
  <si>
    <t>Administração Hospitalar</t>
  </si>
  <si>
    <t>Administração Rural</t>
  </si>
  <si>
    <t>Bioética</t>
  </si>
  <si>
    <t>Biomedicina</t>
  </si>
  <si>
    <t>Ciências Ambientais</t>
  </si>
  <si>
    <t>Ciências Atuarias</t>
  </si>
  <si>
    <t>Ciências Sociais</t>
  </si>
  <si>
    <t>Complexo da Defesa</t>
  </si>
  <si>
    <t>Defesa</t>
  </si>
  <si>
    <t>Desenho de Moda</t>
  </si>
  <si>
    <t>Desenho de Projetos</t>
  </si>
  <si>
    <t>Desenvolvimento e Inovação Tecnológica em Biologia</t>
  </si>
  <si>
    <t>Diplomacia</t>
  </si>
  <si>
    <t>Divulgação Científica</t>
  </si>
  <si>
    <t>Engenharia Cartografica</t>
  </si>
  <si>
    <t>Engenharia de Agrimensura</t>
  </si>
  <si>
    <t>Engenharia de Armamentos</t>
  </si>
  <si>
    <t>Engenharia Mecatrônica</t>
  </si>
  <si>
    <t>Engenharia Textil</t>
  </si>
  <si>
    <t>Estudos Sociais</t>
  </si>
  <si>
    <t>Historia Natural</t>
  </si>
  <si>
    <t>Microeletrônica</t>
  </si>
  <si>
    <t>Mudanças Climáticas</t>
  </si>
  <si>
    <t>Multidisciplinar</t>
  </si>
  <si>
    <t>Química Industrial</t>
  </si>
  <si>
    <t>Relações Internacionais</t>
  </si>
  <si>
    <t>Relações Públicas</t>
  </si>
  <si>
    <t>Robótica, Mecatrônica e Automação</t>
  </si>
  <si>
    <t>Secretariado Executivo</t>
  </si>
  <si>
    <t>Tecnologia e Inovação</t>
  </si>
  <si>
    <t>Tecnologias Naval e Marítima</t>
  </si>
  <si>
    <t>Biotecnologia</t>
  </si>
  <si>
    <t>Carreira Religiosa</t>
  </si>
  <si>
    <t>Ciência e Tecnologia de Alimentos</t>
  </si>
  <si>
    <t>Ciências</t>
  </si>
  <si>
    <t>Engenharia Aeroespacial</t>
  </si>
  <si>
    <t>Engenharia Agrícola</t>
  </si>
  <si>
    <t>Engenharia Biomédica</t>
  </si>
  <si>
    <t>Engenharia Civil</t>
  </si>
  <si>
    <t>Engenharia de Energia</t>
  </si>
  <si>
    <t>Engenharia de Materiais e Metalúrgica</t>
  </si>
  <si>
    <t>Engenharia de Minas</t>
  </si>
  <si>
    <t>Engenharia de Produção</t>
  </si>
  <si>
    <t>Engenharia de Transportes</t>
  </si>
  <si>
    <t>Engenharia Elétrica</t>
  </si>
  <si>
    <t>Engenharia Mecânica</t>
  </si>
  <si>
    <t>Engenharia Naval e Oceânica</t>
  </si>
  <si>
    <t>Engenharia Nuclear</t>
  </si>
  <si>
    <t>Engenharia Química</t>
  </si>
  <si>
    <t>Engenharia Sanitária</t>
  </si>
  <si>
    <t>Fisioterapia e Terapia Ocupacional</t>
  </si>
  <si>
    <t>Planejamento Urbano e Regional</t>
  </si>
  <si>
    <t>Recursos Florestais e Engenharia Florestal</t>
  </si>
  <si>
    <t>Recursos Pesqueiros e Engenharia de Pesca</t>
  </si>
  <si>
    <t>Tecnologias nas áreas Aeronáutica e Aeroespacial</t>
  </si>
  <si>
    <t>Não info (2)</t>
  </si>
  <si>
    <t>(2) Inclui também os programas de bolsas de capacitação institucional do MCT (PCI) e do CNPq;</t>
  </si>
  <si>
    <t>Outros investimentos (3)</t>
  </si>
  <si>
    <t>(3) Recursos referentes às ações de gestão e a concessões institucionais por meio de convênios (recursos para PADCT, GEMINI, MILLENIUM, por exemplo, estão incluídos apenas até 2003 e, a partir de 2004, estão distribuídos entre as áreas).</t>
  </si>
  <si>
    <t>Investimentos (Reais mil correntes)</t>
  </si>
  <si>
    <t>Carreira Militar</t>
  </si>
  <si>
    <t>Decoração</t>
  </si>
  <si>
    <t>Fonte: CNPq/AEI.               (1.4_Area_9815_$)</t>
  </si>
  <si>
    <t>Fontes Alternativas de Energia</t>
  </si>
  <si>
    <t>CNPq - Investimentos realizados em bolsas e no fomento à pesquisa segundo áreas do conhecimento - 2001-2015</t>
  </si>
  <si>
    <t>Ranking das áreas com base no total dos investimentos em 2015</t>
  </si>
</sst>
</file>

<file path=xl/styles.xml><?xml version="1.0" encoding="utf-8"?>
<styleSheet xmlns="http://schemas.openxmlformats.org/spreadsheetml/2006/main">
  <numFmts count="56">
    <numFmt numFmtId="5" formatCode="&quot; &quot;\ #,##0;\-&quot; &quot;\ #,##0"/>
    <numFmt numFmtId="6" formatCode="&quot; &quot;\ #,##0;[Red]\-&quot; &quot;\ #,##0"/>
    <numFmt numFmtId="7" formatCode="&quot; &quot;\ #,##0.00;\-&quot; &quot;\ #,##0.00"/>
    <numFmt numFmtId="8" formatCode="&quot; &quot;\ #,##0.00;[Red]\-&quot; &quot;\ #,##0.00"/>
    <numFmt numFmtId="42" formatCode="_-&quot; &quot;\ * #,##0_-;\-&quot; &quot;\ * #,##0_-;_-&quot; &quot;\ * &quot;-&quot;_-;_-@_-"/>
    <numFmt numFmtId="41" formatCode="_-* #,##0_-;\-* #,##0_-;_-* &quot;-&quot;_-;_-@_-"/>
    <numFmt numFmtId="44" formatCode="_-&quot; &quot;\ * #,##0.00_-;\-&quot; &quot;\ * #,##0.00_-;_-&quot; &quot;\ 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m/d/yy"/>
    <numFmt numFmtId="189" formatCode="d\-mmm\-yy"/>
    <numFmt numFmtId="190" formatCode="d\-mmm"/>
    <numFmt numFmtId="191" formatCode="mmm\-yy"/>
    <numFmt numFmtId="192" formatCode="m/d/yy\ h:mm"/>
    <numFmt numFmtId="193" formatCode="#,##0.0"/>
    <numFmt numFmtId="194" formatCode="0.0"/>
    <numFmt numFmtId="195" formatCode="#,##0.000"/>
    <numFmt numFmtId="196" formatCode="#,##0.0000"/>
    <numFmt numFmtId="197" formatCode="#,##0.00000"/>
    <numFmt numFmtId="198" formatCode="0.000000"/>
    <numFmt numFmtId="199" formatCode="0.0000000"/>
    <numFmt numFmtId="200" formatCode="0.00000"/>
    <numFmt numFmtId="201" formatCode="0.0000"/>
    <numFmt numFmtId="202" formatCode="0.000"/>
    <numFmt numFmtId="203" formatCode="_(* #,##0_);_(* \(#,##0\);_(* &quot;-&quot;??_);_(@_)"/>
    <numFmt numFmtId="204" formatCode="0.00000000"/>
    <numFmt numFmtId="205" formatCode="0.000000000"/>
    <numFmt numFmtId="206" formatCode="0.0000000000"/>
    <numFmt numFmtId="207" formatCode="0.00000000000"/>
    <numFmt numFmtId="208" formatCode="0.000000000000"/>
    <numFmt numFmtId="209" formatCode="0.0000000000000"/>
    <numFmt numFmtId="210" formatCode="0.00000000000000"/>
    <numFmt numFmtId="211" formatCode="#,##0;[Red]#,##0"/>
  </numFmts>
  <fonts count="4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Helv"/>
      <family val="0"/>
    </font>
    <font>
      <b/>
      <sz val="8"/>
      <color indexed="10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187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4" fontId="5" fillId="0" borderId="10" xfId="0" applyNumberFormat="1" applyFont="1" applyBorder="1" applyAlignment="1">
      <alignment vertical="center"/>
    </xf>
    <xf numFmtId="193" fontId="5" fillId="0" borderId="0" xfId="52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center"/>
    </xf>
    <xf numFmtId="193" fontId="5" fillId="0" borderId="0" xfId="52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52" applyNumberFormat="1" applyFont="1" applyFill="1" applyBorder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3" fontId="5" fillId="0" borderId="0" xfId="0" applyNumberFormat="1" applyFont="1" applyAlignment="1">
      <alignment/>
    </xf>
    <xf numFmtId="3" fontId="5" fillId="0" borderId="11" xfId="52" applyNumberFormat="1" applyFont="1" applyBorder="1" applyAlignment="1">
      <alignment/>
    </xf>
    <xf numFmtId="3" fontId="5" fillId="0" borderId="12" xfId="52" applyNumberFormat="1" applyFont="1" applyBorder="1" applyAlignment="1">
      <alignment/>
    </xf>
    <xf numFmtId="3" fontId="5" fillId="0" borderId="0" xfId="0" applyNumberFormat="1" applyFont="1" applyFill="1" applyAlignment="1">
      <alignment/>
    </xf>
    <xf numFmtId="3" fontId="4" fillId="0" borderId="13" xfId="52" applyNumberFormat="1" applyFont="1" applyBorder="1" applyAlignment="1">
      <alignment horizontal="right" vertical="center"/>
    </xf>
    <xf numFmtId="3" fontId="4" fillId="0" borderId="14" xfId="52" applyNumberFormat="1" applyFont="1" applyBorder="1" applyAlignment="1">
      <alignment horizontal="right" vertical="center"/>
    </xf>
    <xf numFmtId="3" fontId="4" fillId="0" borderId="13" xfId="52" applyNumberFormat="1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" fillId="0" borderId="15" xfId="52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3" fontId="5" fillId="0" borderId="13" xfId="52" applyNumberFormat="1" applyFont="1" applyFill="1" applyBorder="1" applyAlignment="1">
      <alignment/>
    </xf>
    <xf numFmtId="1" fontId="4" fillId="0" borderId="13" xfId="0" applyNumberFormat="1" applyFont="1" applyBorder="1" applyAlignment="1">
      <alignment/>
    </xf>
    <xf numFmtId="1" fontId="9" fillId="0" borderId="0" xfId="52" applyNumberFormat="1" applyFont="1" applyFill="1" applyAlignment="1">
      <alignment/>
    </xf>
    <xf numFmtId="3" fontId="5" fillId="0" borderId="16" xfId="52" applyNumberFormat="1" applyFont="1" applyFill="1" applyBorder="1" applyAlignment="1">
      <alignment/>
    </xf>
    <xf numFmtId="3" fontId="5" fillId="0" borderId="17" xfId="52" applyNumberFormat="1" applyFont="1" applyBorder="1" applyAlignment="1">
      <alignment/>
    </xf>
    <xf numFmtId="3" fontId="5" fillId="0" borderId="18" xfId="52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vertical="center"/>
    </xf>
    <xf numFmtId="0" fontId="5" fillId="0" borderId="18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2" fontId="5" fillId="0" borderId="21" xfId="0" applyNumberFormat="1" applyFont="1" applyBorder="1" applyAlignment="1">
      <alignment horizontal="center"/>
    </xf>
    <xf numFmtId="194" fontId="5" fillId="0" borderId="12" xfId="0" applyNumberFormat="1" applyFont="1" applyBorder="1" applyAlignment="1">
      <alignment/>
    </xf>
    <xf numFmtId="194" fontId="5" fillId="0" borderId="11" xfId="0" applyNumberFormat="1" applyFont="1" applyBorder="1" applyAlignment="1">
      <alignment/>
    </xf>
    <xf numFmtId="1" fontId="5" fillId="0" borderId="21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Border="1" applyAlignment="1" quotePrefix="1">
      <alignment horizontal="center"/>
    </xf>
    <xf numFmtId="0" fontId="5" fillId="0" borderId="24" xfId="52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/>
    </xf>
    <xf numFmtId="0" fontId="5" fillId="0" borderId="25" xfId="0" applyFont="1" applyFill="1" applyBorder="1" applyAlignment="1">
      <alignment/>
    </xf>
    <xf numFmtId="194" fontId="5" fillId="0" borderId="12" xfId="0" applyNumberFormat="1" applyFont="1" applyFill="1" applyBorder="1" applyAlignment="1">
      <alignment/>
    </xf>
    <xf numFmtId="3" fontId="5" fillId="0" borderId="12" xfId="52" applyNumberFormat="1" applyFont="1" applyFill="1" applyBorder="1" applyAlignment="1">
      <alignment/>
    </xf>
    <xf numFmtId="3" fontId="5" fillId="0" borderId="18" xfId="52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52" applyNumberFormat="1" applyFont="1" applyBorder="1" applyAlignment="1">
      <alignment horizontal="right" vertical="center"/>
    </xf>
    <xf numFmtId="3" fontId="47" fillId="0" borderId="0" xfId="0" applyNumberFormat="1" applyFont="1" applyAlignment="1">
      <alignment/>
    </xf>
    <xf numFmtId="193" fontId="4" fillId="0" borderId="26" xfId="52" applyNumberFormat="1" applyFont="1" applyBorder="1" applyAlignment="1">
      <alignment horizontal="center" vertical="center"/>
    </xf>
    <xf numFmtId="193" fontId="4" fillId="0" borderId="11" xfId="52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93" fontId="4" fillId="0" borderId="17" xfId="52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Neutra" xfId="48"/>
    <cellStyle name="Nota" xfId="49"/>
    <cellStyle name="Percent" xfId="50"/>
    <cellStyle name="Saída" xfId="51"/>
    <cellStyle name="Comma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134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224790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134</xdr:row>
      <xdr:rowOff>0</xdr:rowOff>
    </xdr:from>
    <xdr:ext cx="76200" cy="200025"/>
    <xdr:sp>
      <xdr:nvSpPr>
        <xdr:cNvPr id="2" name="Text Box 3"/>
        <xdr:cNvSpPr txBox="1">
          <a:spLocks noChangeArrowheads="1"/>
        </xdr:cNvSpPr>
      </xdr:nvSpPr>
      <xdr:spPr>
        <a:xfrm>
          <a:off x="224790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134</xdr:row>
      <xdr:rowOff>0</xdr:rowOff>
    </xdr:from>
    <xdr:ext cx="76200" cy="200025"/>
    <xdr:sp>
      <xdr:nvSpPr>
        <xdr:cNvPr id="3" name="Text Box 4"/>
        <xdr:cNvSpPr txBox="1">
          <a:spLocks noChangeArrowheads="1"/>
        </xdr:cNvSpPr>
      </xdr:nvSpPr>
      <xdr:spPr>
        <a:xfrm>
          <a:off x="224790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134</xdr:row>
      <xdr:rowOff>0</xdr:rowOff>
    </xdr:from>
    <xdr:ext cx="76200" cy="200025"/>
    <xdr:sp>
      <xdr:nvSpPr>
        <xdr:cNvPr id="4" name="Text Box 5"/>
        <xdr:cNvSpPr txBox="1">
          <a:spLocks noChangeArrowheads="1"/>
        </xdr:cNvSpPr>
      </xdr:nvSpPr>
      <xdr:spPr>
        <a:xfrm>
          <a:off x="268605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134</xdr:row>
      <xdr:rowOff>0</xdr:rowOff>
    </xdr:from>
    <xdr:ext cx="76200" cy="200025"/>
    <xdr:sp>
      <xdr:nvSpPr>
        <xdr:cNvPr id="5" name="Text Box 6"/>
        <xdr:cNvSpPr txBox="1">
          <a:spLocks noChangeArrowheads="1"/>
        </xdr:cNvSpPr>
      </xdr:nvSpPr>
      <xdr:spPr>
        <a:xfrm>
          <a:off x="312420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134</xdr:row>
      <xdr:rowOff>0</xdr:rowOff>
    </xdr:from>
    <xdr:ext cx="76200" cy="200025"/>
    <xdr:sp>
      <xdr:nvSpPr>
        <xdr:cNvPr id="6" name="Text Box 7"/>
        <xdr:cNvSpPr txBox="1">
          <a:spLocks noChangeArrowheads="1"/>
        </xdr:cNvSpPr>
      </xdr:nvSpPr>
      <xdr:spPr>
        <a:xfrm>
          <a:off x="356235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0</xdr:rowOff>
    </xdr:from>
    <xdr:ext cx="76200" cy="200025"/>
    <xdr:sp>
      <xdr:nvSpPr>
        <xdr:cNvPr id="7" name="Text Box 8"/>
        <xdr:cNvSpPr txBox="1">
          <a:spLocks noChangeArrowheads="1"/>
        </xdr:cNvSpPr>
      </xdr:nvSpPr>
      <xdr:spPr>
        <a:xfrm>
          <a:off x="400050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134</xdr:row>
      <xdr:rowOff>0</xdr:rowOff>
    </xdr:from>
    <xdr:ext cx="76200" cy="200025"/>
    <xdr:sp>
      <xdr:nvSpPr>
        <xdr:cNvPr id="8" name="Text Box 9"/>
        <xdr:cNvSpPr txBox="1">
          <a:spLocks noChangeArrowheads="1"/>
        </xdr:cNvSpPr>
      </xdr:nvSpPr>
      <xdr:spPr>
        <a:xfrm>
          <a:off x="443865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134</xdr:row>
      <xdr:rowOff>0</xdr:rowOff>
    </xdr:from>
    <xdr:ext cx="76200" cy="200025"/>
    <xdr:sp>
      <xdr:nvSpPr>
        <xdr:cNvPr id="9" name="Text Box 10"/>
        <xdr:cNvSpPr txBox="1">
          <a:spLocks noChangeArrowheads="1"/>
        </xdr:cNvSpPr>
      </xdr:nvSpPr>
      <xdr:spPr>
        <a:xfrm>
          <a:off x="268605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134</xdr:row>
      <xdr:rowOff>0</xdr:rowOff>
    </xdr:from>
    <xdr:ext cx="76200" cy="200025"/>
    <xdr:sp>
      <xdr:nvSpPr>
        <xdr:cNvPr id="10" name="Text Box 11"/>
        <xdr:cNvSpPr txBox="1">
          <a:spLocks noChangeArrowheads="1"/>
        </xdr:cNvSpPr>
      </xdr:nvSpPr>
      <xdr:spPr>
        <a:xfrm>
          <a:off x="312420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134</xdr:row>
      <xdr:rowOff>0</xdr:rowOff>
    </xdr:from>
    <xdr:ext cx="76200" cy="200025"/>
    <xdr:sp>
      <xdr:nvSpPr>
        <xdr:cNvPr id="11" name="Text Box 12"/>
        <xdr:cNvSpPr txBox="1">
          <a:spLocks noChangeArrowheads="1"/>
        </xdr:cNvSpPr>
      </xdr:nvSpPr>
      <xdr:spPr>
        <a:xfrm>
          <a:off x="356235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0</xdr:rowOff>
    </xdr:from>
    <xdr:ext cx="76200" cy="200025"/>
    <xdr:sp>
      <xdr:nvSpPr>
        <xdr:cNvPr id="12" name="Text Box 13"/>
        <xdr:cNvSpPr txBox="1">
          <a:spLocks noChangeArrowheads="1"/>
        </xdr:cNvSpPr>
      </xdr:nvSpPr>
      <xdr:spPr>
        <a:xfrm>
          <a:off x="400050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134</xdr:row>
      <xdr:rowOff>0</xdr:rowOff>
    </xdr:from>
    <xdr:ext cx="76200" cy="200025"/>
    <xdr:sp>
      <xdr:nvSpPr>
        <xdr:cNvPr id="13" name="Text Box 14"/>
        <xdr:cNvSpPr txBox="1">
          <a:spLocks noChangeArrowheads="1"/>
        </xdr:cNvSpPr>
      </xdr:nvSpPr>
      <xdr:spPr>
        <a:xfrm>
          <a:off x="443865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134</xdr:row>
      <xdr:rowOff>0</xdr:rowOff>
    </xdr:from>
    <xdr:ext cx="76200" cy="200025"/>
    <xdr:sp>
      <xdr:nvSpPr>
        <xdr:cNvPr id="14" name="Text Box 15"/>
        <xdr:cNvSpPr txBox="1">
          <a:spLocks noChangeArrowheads="1"/>
        </xdr:cNvSpPr>
      </xdr:nvSpPr>
      <xdr:spPr>
        <a:xfrm>
          <a:off x="224790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134</xdr:row>
      <xdr:rowOff>0</xdr:rowOff>
    </xdr:from>
    <xdr:ext cx="76200" cy="200025"/>
    <xdr:sp>
      <xdr:nvSpPr>
        <xdr:cNvPr id="15" name="Text Box 16"/>
        <xdr:cNvSpPr txBox="1">
          <a:spLocks noChangeArrowheads="1"/>
        </xdr:cNvSpPr>
      </xdr:nvSpPr>
      <xdr:spPr>
        <a:xfrm>
          <a:off x="224790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134</xdr:row>
      <xdr:rowOff>0</xdr:rowOff>
    </xdr:from>
    <xdr:ext cx="76200" cy="200025"/>
    <xdr:sp>
      <xdr:nvSpPr>
        <xdr:cNvPr id="16" name="Text Box 17"/>
        <xdr:cNvSpPr txBox="1">
          <a:spLocks noChangeArrowheads="1"/>
        </xdr:cNvSpPr>
      </xdr:nvSpPr>
      <xdr:spPr>
        <a:xfrm>
          <a:off x="224790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134</xdr:row>
      <xdr:rowOff>0</xdr:rowOff>
    </xdr:from>
    <xdr:ext cx="76200" cy="200025"/>
    <xdr:sp>
      <xdr:nvSpPr>
        <xdr:cNvPr id="17" name="Text Box 18"/>
        <xdr:cNvSpPr txBox="1">
          <a:spLocks noChangeArrowheads="1"/>
        </xdr:cNvSpPr>
      </xdr:nvSpPr>
      <xdr:spPr>
        <a:xfrm>
          <a:off x="268605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134</xdr:row>
      <xdr:rowOff>0</xdr:rowOff>
    </xdr:from>
    <xdr:ext cx="76200" cy="200025"/>
    <xdr:sp>
      <xdr:nvSpPr>
        <xdr:cNvPr id="18" name="Text Box 19"/>
        <xdr:cNvSpPr txBox="1">
          <a:spLocks noChangeArrowheads="1"/>
        </xdr:cNvSpPr>
      </xdr:nvSpPr>
      <xdr:spPr>
        <a:xfrm>
          <a:off x="312420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134</xdr:row>
      <xdr:rowOff>0</xdr:rowOff>
    </xdr:from>
    <xdr:ext cx="76200" cy="200025"/>
    <xdr:sp>
      <xdr:nvSpPr>
        <xdr:cNvPr id="19" name="Text Box 20"/>
        <xdr:cNvSpPr txBox="1">
          <a:spLocks noChangeArrowheads="1"/>
        </xdr:cNvSpPr>
      </xdr:nvSpPr>
      <xdr:spPr>
        <a:xfrm>
          <a:off x="356235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0</xdr:rowOff>
    </xdr:from>
    <xdr:ext cx="76200" cy="200025"/>
    <xdr:sp>
      <xdr:nvSpPr>
        <xdr:cNvPr id="20" name="Text Box 21"/>
        <xdr:cNvSpPr txBox="1">
          <a:spLocks noChangeArrowheads="1"/>
        </xdr:cNvSpPr>
      </xdr:nvSpPr>
      <xdr:spPr>
        <a:xfrm>
          <a:off x="400050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134</xdr:row>
      <xdr:rowOff>0</xdr:rowOff>
    </xdr:from>
    <xdr:ext cx="76200" cy="200025"/>
    <xdr:sp>
      <xdr:nvSpPr>
        <xdr:cNvPr id="21" name="Text Box 22"/>
        <xdr:cNvSpPr txBox="1">
          <a:spLocks noChangeArrowheads="1"/>
        </xdr:cNvSpPr>
      </xdr:nvSpPr>
      <xdr:spPr>
        <a:xfrm>
          <a:off x="443865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134</xdr:row>
      <xdr:rowOff>0</xdr:rowOff>
    </xdr:from>
    <xdr:ext cx="76200" cy="200025"/>
    <xdr:sp>
      <xdr:nvSpPr>
        <xdr:cNvPr id="22" name="Text Box 23"/>
        <xdr:cNvSpPr txBox="1">
          <a:spLocks noChangeArrowheads="1"/>
        </xdr:cNvSpPr>
      </xdr:nvSpPr>
      <xdr:spPr>
        <a:xfrm>
          <a:off x="268605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134</xdr:row>
      <xdr:rowOff>0</xdr:rowOff>
    </xdr:from>
    <xdr:ext cx="76200" cy="200025"/>
    <xdr:sp>
      <xdr:nvSpPr>
        <xdr:cNvPr id="23" name="Text Box 24"/>
        <xdr:cNvSpPr txBox="1">
          <a:spLocks noChangeArrowheads="1"/>
        </xdr:cNvSpPr>
      </xdr:nvSpPr>
      <xdr:spPr>
        <a:xfrm>
          <a:off x="312420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134</xdr:row>
      <xdr:rowOff>0</xdr:rowOff>
    </xdr:from>
    <xdr:ext cx="76200" cy="200025"/>
    <xdr:sp>
      <xdr:nvSpPr>
        <xdr:cNvPr id="24" name="Text Box 25"/>
        <xdr:cNvSpPr txBox="1">
          <a:spLocks noChangeArrowheads="1"/>
        </xdr:cNvSpPr>
      </xdr:nvSpPr>
      <xdr:spPr>
        <a:xfrm>
          <a:off x="356235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0</xdr:rowOff>
    </xdr:from>
    <xdr:ext cx="76200" cy="200025"/>
    <xdr:sp>
      <xdr:nvSpPr>
        <xdr:cNvPr id="25" name="Text Box 26"/>
        <xdr:cNvSpPr txBox="1">
          <a:spLocks noChangeArrowheads="1"/>
        </xdr:cNvSpPr>
      </xdr:nvSpPr>
      <xdr:spPr>
        <a:xfrm>
          <a:off x="400050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134</xdr:row>
      <xdr:rowOff>0</xdr:rowOff>
    </xdr:from>
    <xdr:ext cx="76200" cy="200025"/>
    <xdr:sp>
      <xdr:nvSpPr>
        <xdr:cNvPr id="26" name="Text Box 27"/>
        <xdr:cNvSpPr txBox="1">
          <a:spLocks noChangeArrowheads="1"/>
        </xdr:cNvSpPr>
      </xdr:nvSpPr>
      <xdr:spPr>
        <a:xfrm>
          <a:off x="443865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134</xdr:row>
      <xdr:rowOff>0</xdr:rowOff>
    </xdr:from>
    <xdr:ext cx="76200" cy="200025"/>
    <xdr:sp>
      <xdr:nvSpPr>
        <xdr:cNvPr id="27" name="Text Box 28"/>
        <xdr:cNvSpPr txBox="1">
          <a:spLocks noChangeArrowheads="1"/>
        </xdr:cNvSpPr>
      </xdr:nvSpPr>
      <xdr:spPr>
        <a:xfrm>
          <a:off x="224790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134</xdr:row>
      <xdr:rowOff>0</xdr:rowOff>
    </xdr:from>
    <xdr:ext cx="76200" cy="200025"/>
    <xdr:sp>
      <xdr:nvSpPr>
        <xdr:cNvPr id="28" name="Text Box 29"/>
        <xdr:cNvSpPr txBox="1">
          <a:spLocks noChangeArrowheads="1"/>
        </xdr:cNvSpPr>
      </xdr:nvSpPr>
      <xdr:spPr>
        <a:xfrm>
          <a:off x="224790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134</xdr:row>
      <xdr:rowOff>0</xdr:rowOff>
    </xdr:from>
    <xdr:ext cx="76200" cy="200025"/>
    <xdr:sp>
      <xdr:nvSpPr>
        <xdr:cNvPr id="29" name="Text Box 30"/>
        <xdr:cNvSpPr txBox="1">
          <a:spLocks noChangeArrowheads="1"/>
        </xdr:cNvSpPr>
      </xdr:nvSpPr>
      <xdr:spPr>
        <a:xfrm>
          <a:off x="224790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134</xdr:row>
      <xdr:rowOff>0</xdr:rowOff>
    </xdr:from>
    <xdr:ext cx="76200" cy="200025"/>
    <xdr:sp>
      <xdr:nvSpPr>
        <xdr:cNvPr id="30" name="Text Box 31"/>
        <xdr:cNvSpPr txBox="1">
          <a:spLocks noChangeArrowheads="1"/>
        </xdr:cNvSpPr>
      </xdr:nvSpPr>
      <xdr:spPr>
        <a:xfrm>
          <a:off x="224790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134</xdr:row>
      <xdr:rowOff>0</xdr:rowOff>
    </xdr:from>
    <xdr:ext cx="76200" cy="200025"/>
    <xdr:sp>
      <xdr:nvSpPr>
        <xdr:cNvPr id="31" name="Text Box 32"/>
        <xdr:cNvSpPr txBox="1">
          <a:spLocks noChangeArrowheads="1"/>
        </xdr:cNvSpPr>
      </xdr:nvSpPr>
      <xdr:spPr>
        <a:xfrm>
          <a:off x="268605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134</xdr:row>
      <xdr:rowOff>0</xdr:rowOff>
    </xdr:from>
    <xdr:ext cx="76200" cy="200025"/>
    <xdr:sp>
      <xdr:nvSpPr>
        <xdr:cNvPr id="32" name="Text Box 33"/>
        <xdr:cNvSpPr txBox="1">
          <a:spLocks noChangeArrowheads="1"/>
        </xdr:cNvSpPr>
      </xdr:nvSpPr>
      <xdr:spPr>
        <a:xfrm>
          <a:off x="268605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134</xdr:row>
      <xdr:rowOff>0</xdr:rowOff>
    </xdr:from>
    <xdr:ext cx="76200" cy="200025"/>
    <xdr:sp>
      <xdr:nvSpPr>
        <xdr:cNvPr id="33" name="Text Box 34"/>
        <xdr:cNvSpPr txBox="1">
          <a:spLocks noChangeArrowheads="1"/>
        </xdr:cNvSpPr>
      </xdr:nvSpPr>
      <xdr:spPr>
        <a:xfrm>
          <a:off x="312420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134</xdr:row>
      <xdr:rowOff>0</xdr:rowOff>
    </xdr:from>
    <xdr:ext cx="76200" cy="200025"/>
    <xdr:sp>
      <xdr:nvSpPr>
        <xdr:cNvPr id="34" name="Text Box 36"/>
        <xdr:cNvSpPr txBox="1">
          <a:spLocks noChangeArrowheads="1"/>
        </xdr:cNvSpPr>
      </xdr:nvSpPr>
      <xdr:spPr>
        <a:xfrm>
          <a:off x="356235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134</xdr:row>
      <xdr:rowOff>0</xdr:rowOff>
    </xdr:from>
    <xdr:ext cx="76200" cy="200025"/>
    <xdr:sp>
      <xdr:nvSpPr>
        <xdr:cNvPr id="35" name="Text Box 37"/>
        <xdr:cNvSpPr txBox="1">
          <a:spLocks noChangeArrowheads="1"/>
        </xdr:cNvSpPr>
      </xdr:nvSpPr>
      <xdr:spPr>
        <a:xfrm>
          <a:off x="356235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0</xdr:rowOff>
    </xdr:from>
    <xdr:ext cx="76200" cy="200025"/>
    <xdr:sp>
      <xdr:nvSpPr>
        <xdr:cNvPr id="36" name="Text Box 38"/>
        <xdr:cNvSpPr txBox="1">
          <a:spLocks noChangeArrowheads="1"/>
        </xdr:cNvSpPr>
      </xdr:nvSpPr>
      <xdr:spPr>
        <a:xfrm>
          <a:off x="400050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134</xdr:row>
      <xdr:rowOff>0</xdr:rowOff>
    </xdr:from>
    <xdr:ext cx="76200" cy="200025"/>
    <xdr:sp>
      <xdr:nvSpPr>
        <xdr:cNvPr id="37" name="Text Box 39"/>
        <xdr:cNvSpPr txBox="1">
          <a:spLocks noChangeArrowheads="1"/>
        </xdr:cNvSpPr>
      </xdr:nvSpPr>
      <xdr:spPr>
        <a:xfrm>
          <a:off x="400050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134</xdr:row>
      <xdr:rowOff>0</xdr:rowOff>
    </xdr:from>
    <xdr:ext cx="76200" cy="200025"/>
    <xdr:sp>
      <xdr:nvSpPr>
        <xdr:cNvPr id="38" name="Text Box 40"/>
        <xdr:cNvSpPr txBox="1">
          <a:spLocks noChangeArrowheads="1"/>
        </xdr:cNvSpPr>
      </xdr:nvSpPr>
      <xdr:spPr>
        <a:xfrm>
          <a:off x="443865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134</xdr:row>
      <xdr:rowOff>0</xdr:rowOff>
    </xdr:from>
    <xdr:ext cx="76200" cy="200025"/>
    <xdr:sp>
      <xdr:nvSpPr>
        <xdr:cNvPr id="39" name="Text Box 41"/>
        <xdr:cNvSpPr txBox="1">
          <a:spLocks noChangeArrowheads="1"/>
        </xdr:cNvSpPr>
      </xdr:nvSpPr>
      <xdr:spPr>
        <a:xfrm>
          <a:off x="443865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134</xdr:row>
      <xdr:rowOff>0</xdr:rowOff>
    </xdr:from>
    <xdr:ext cx="76200" cy="200025"/>
    <xdr:sp>
      <xdr:nvSpPr>
        <xdr:cNvPr id="40" name="Text Box 42"/>
        <xdr:cNvSpPr txBox="1">
          <a:spLocks noChangeArrowheads="1"/>
        </xdr:cNvSpPr>
      </xdr:nvSpPr>
      <xdr:spPr>
        <a:xfrm>
          <a:off x="487680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134</xdr:row>
      <xdr:rowOff>0</xdr:rowOff>
    </xdr:from>
    <xdr:ext cx="76200" cy="200025"/>
    <xdr:sp>
      <xdr:nvSpPr>
        <xdr:cNvPr id="41" name="Text Box 43"/>
        <xdr:cNvSpPr txBox="1">
          <a:spLocks noChangeArrowheads="1"/>
        </xdr:cNvSpPr>
      </xdr:nvSpPr>
      <xdr:spPr>
        <a:xfrm>
          <a:off x="487680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76200" cy="200025"/>
    <xdr:sp>
      <xdr:nvSpPr>
        <xdr:cNvPr id="42" name="Text Box 44"/>
        <xdr:cNvSpPr txBox="1">
          <a:spLocks noChangeArrowheads="1"/>
        </xdr:cNvSpPr>
      </xdr:nvSpPr>
      <xdr:spPr>
        <a:xfrm>
          <a:off x="54006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134</xdr:row>
      <xdr:rowOff>0</xdr:rowOff>
    </xdr:from>
    <xdr:ext cx="76200" cy="200025"/>
    <xdr:sp>
      <xdr:nvSpPr>
        <xdr:cNvPr id="43" name="Text Box 45"/>
        <xdr:cNvSpPr txBox="1">
          <a:spLocks noChangeArrowheads="1"/>
        </xdr:cNvSpPr>
      </xdr:nvSpPr>
      <xdr:spPr>
        <a:xfrm>
          <a:off x="54006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0</xdr:rowOff>
    </xdr:from>
    <xdr:ext cx="76200" cy="200025"/>
    <xdr:sp>
      <xdr:nvSpPr>
        <xdr:cNvPr id="44" name="Text Box 46"/>
        <xdr:cNvSpPr txBox="1">
          <a:spLocks noChangeArrowheads="1"/>
        </xdr:cNvSpPr>
      </xdr:nvSpPr>
      <xdr:spPr>
        <a:xfrm>
          <a:off x="592455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134</xdr:row>
      <xdr:rowOff>0</xdr:rowOff>
    </xdr:from>
    <xdr:ext cx="76200" cy="200025"/>
    <xdr:sp>
      <xdr:nvSpPr>
        <xdr:cNvPr id="45" name="Text Box 47"/>
        <xdr:cNvSpPr txBox="1">
          <a:spLocks noChangeArrowheads="1"/>
        </xdr:cNvSpPr>
      </xdr:nvSpPr>
      <xdr:spPr>
        <a:xfrm>
          <a:off x="592455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134</xdr:row>
      <xdr:rowOff>0</xdr:rowOff>
    </xdr:from>
    <xdr:ext cx="76200" cy="200025"/>
    <xdr:sp>
      <xdr:nvSpPr>
        <xdr:cNvPr id="46" name="Text Box 48"/>
        <xdr:cNvSpPr txBox="1">
          <a:spLocks noChangeArrowheads="1"/>
        </xdr:cNvSpPr>
      </xdr:nvSpPr>
      <xdr:spPr>
        <a:xfrm>
          <a:off x="64484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134</xdr:row>
      <xdr:rowOff>0</xdr:rowOff>
    </xdr:from>
    <xdr:ext cx="76200" cy="200025"/>
    <xdr:sp>
      <xdr:nvSpPr>
        <xdr:cNvPr id="47" name="Text Box 49"/>
        <xdr:cNvSpPr txBox="1">
          <a:spLocks noChangeArrowheads="1"/>
        </xdr:cNvSpPr>
      </xdr:nvSpPr>
      <xdr:spPr>
        <a:xfrm>
          <a:off x="64484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134</xdr:row>
      <xdr:rowOff>0</xdr:rowOff>
    </xdr:from>
    <xdr:ext cx="76200" cy="200025"/>
    <xdr:sp>
      <xdr:nvSpPr>
        <xdr:cNvPr id="48" name="Text Box 50"/>
        <xdr:cNvSpPr txBox="1">
          <a:spLocks noChangeArrowheads="1"/>
        </xdr:cNvSpPr>
      </xdr:nvSpPr>
      <xdr:spPr>
        <a:xfrm>
          <a:off x="697230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134</xdr:row>
      <xdr:rowOff>0</xdr:rowOff>
    </xdr:from>
    <xdr:ext cx="76200" cy="200025"/>
    <xdr:sp>
      <xdr:nvSpPr>
        <xdr:cNvPr id="49" name="Text Box 51"/>
        <xdr:cNvSpPr txBox="1">
          <a:spLocks noChangeArrowheads="1"/>
        </xdr:cNvSpPr>
      </xdr:nvSpPr>
      <xdr:spPr>
        <a:xfrm>
          <a:off x="697230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134</xdr:row>
      <xdr:rowOff>0</xdr:rowOff>
    </xdr:from>
    <xdr:ext cx="76200" cy="200025"/>
    <xdr:sp>
      <xdr:nvSpPr>
        <xdr:cNvPr id="50" name="Text Box 52"/>
        <xdr:cNvSpPr txBox="1">
          <a:spLocks noChangeArrowheads="1"/>
        </xdr:cNvSpPr>
      </xdr:nvSpPr>
      <xdr:spPr>
        <a:xfrm>
          <a:off x="74961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134</xdr:row>
      <xdr:rowOff>0</xdr:rowOff>
    </xdr:from>
    <xdr:ext cx="76200" cy="200025"/>
    <xdr:sp>
      <xdr:nvSpPr>
        <xdr:cNvPr id="51" name="Text Box 53"/>
        <xdr:cNvSpPr txBox="1">
          <a:spLocks noChangeArrowheads="1"/>
        </xdr:cNvSpPr>
      </xdr:nvSpPr>
      <xdr:spPr>
        <a:xfrm>
          <a:off x="749617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134</xdr:row>
      <xdr:rowOff>0</xdr:rowOff>
    </xdr:from>
    <xdr:ext cx="76200" cy="200025"/>
    <xdr:sp>
      <xdr:nvSpPr>
        <xdr:cNvPr id="52" name="Text Box 54"/>
        <xdr:cNvSpPr txBox="1">
          <a:spLocks noChangeArrowheads="1"/>
        </xdr:cNvSpPr>
      </xdr:nvSpPr>
      <xdr:spPr>
        <a:xfrm>
          <a:off x="802005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134</xdr:row>
      <xdr:rowOff>0</xdr:rowOff>
    </xdr:from>
    <xdr:ext cx="76200" cy="200025"/>
    <xdr:sp>
      <xdr:nvSpPr>
        <xdr:cNvPr id="53" name="Text Box 55"/>
        <xdr:cNvSpPr txBox="1">
          <a:spLocks noChangeArrowheads="1"/>
        </xdr:cNvSpPr>
      </xdr:nvSpPr>
      <xdr:spPr>
        <a:xfrm>
          <a:off x="802005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134</xdr:row>
      <xdr:rowOff>0</xdr:rowOff>
    </xdr:from>
    <xdr:ext cx="76200" cy="200025"/>
    <xdr:sp>
      <xdr:nvSpPr>
        <xdr:cNvPr id="54" name="Text Box 54"/>
        <xdr:cNvSpPr txBox="1">
          <a:spLocks noChangeArrowheads="1"/>
        </xdr:cNvSpPr>
      </xdr:nvSpPr>
      <xdr:spPr>
        <a:xfrm>
          <a:off x="85439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134</xdr:row>
      <xdr:rowOff>0</xdr:rowOff>
    </xdr:from>
    <xdr:ext cx="76200" cy="200025"/>
    <xdr:sp>
      <xdr:nvSpPr>
        <xdr:cNvPr id="55" name="Text Box 55"/>
        <xdr:cNvSpPr txBox="1">
          <a:spLocks noChangeArrowheads="1"/>
        </xdr:cNvSpPr>
      </xdr:nvSpPr>
      <xdr:spPr>
        <a:xfrm>
          <a:off x="8543925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134</xdr:row>
      <xdr:rowOff>0</xdr:rowOff>
    </xdr:from>
    <xdr:ext cx="76200" cy="200025"/>
    <xdr:sp>
      <xdr:nvSpPr>
        <xdr:cNvPr id="56" name="Text Box 54"/>
        <xdr:cNvSpPr txBox="1">
          <a:spLocks noChangeArrowheads="1"/>
        </xdr:cNvSpPr>
      </xdr:nvSpPr>
      <xdr:spPr>
        <a:xfrm>
          <a:off x="906780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134</xdr:row>
      <xdr:rowOff>0</xdr:rowOff>
    </xdr:from>
    <xdr:ext cx="76200" cy="200025"/>
    <xdr:sp>
      <xdr:nvSpPr>
        <xdr:cNvPr id="57" name="Text Box 55"/>
        <xdr:cNvSpPr txBox="1">
          <a:spLocks noChangeArrowheads="1"/>
        </xdr:cNvSpPr>
      </xdr:nvSpPr>
      <xdr:spPr>
        <a:xfrm>
          <a:off x="9067800" y="1919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1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30.421875" style="1" customWidth="1"/>
    <col min="3" max="8" width="6.57421875" style="1" bestFit="1" customWidth="1"/>
    <col min="9" max="10" width="7.8515625" style="1" bestFit="1" customWidth="1"/>
    <col min="11" max="11" width="7.8515625" style="1" customWidth="1"/>
    <col min="12" max="12" width="7.8515625" style="1" bestFit="1" customWidth="1"/>
    <col min="13" max="14" width="7.8515625" style="1" customWidth="1"/>
    <col min="15" max="16" width="7.8515625" style="1" bestFit="1" customWidth="1"/>
    <col min="17" max="17" width="7.8515625" style="1" customWidth="1"/>
    <col min="18" max="18" width="4.421875" style="1" bestFit="1" customWidth="1"/>
    <col min="19" max="19" width="4.421875" style="1" customWidth="1"/>
    <col min="20" max="21" width="4.421875" style="1" bestFit="1" customWidth="1"/>
    <col min="22" max="16384" width="9.140625" style="1" customWidth="1"/>
  </cols>
  <sheetData>
    <row r="1" spans="1:18" ht="12">
      <c r="A1" s="9" t="s">
        <v>62</v>
      </c>
      <c r="C1" s="25"/>
      <c r="D1" s="4"/>
      <c r="E1" s="4"/>
      <c r="F1" s="4"/>
      <c r="G1" s="4"/>
      <c r="H1" s="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ht="12">
      <c r="A2" s="10" t="s">
        <v>141</v>
      </c>
    </row>
    <row r="3" spans="1:20" ht="12">
      <c r="A3" s="10" t="s">
        <v>142</v>
      </c>
      <c r="P3" s="30"/>
      <c r="Q3" s="30"/>
      <c r="R3" s="7"/>
      <c r="S3" s="7"/>
      <c r="T3" s="7"/>
    </row>
    <row r="4" spans="1:21" ht="12.75" customHeight="1">
      <c r="A4" s="55" t="s">
        <v>59</v>
      </c>
      <c r="B4" s="55" t="s">
        <v>60</v>
      </c>
      <c r="C4" s="51" t="s">
        <v>136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8"/>
      <c r="R4" s="51" t="s">
        <v>63</v>
      </c>
      <c r="S4" s="52"/>
      <c r="T4" s="52"/>
      <c r="U4" s="52"/>
    </row>
    <row r="5" spans="1:21" ht="11.25">
      <c r="A5" s="56"/>
      <c r="B5" s="57"/>
      <c r="C5" s="19">
        <v>2001</v>
      </c>
      <c r="D5" s="19">
        <v>2002</v>
      </c>
      <c r="E5" s="20">
        <v>2003</v>
      </c>
      <c r="F5" s="20">
        <v>2004</v>
      </c>
      <c r="G5" s="20">
        <v>2005</v>
      </c>
      <c r="H5" s="20">
        <v>2006</v>
      </c>
      <c r="I5" s="20">
        <v>2007</v>
      </c>
      <c r="J5" s="20">
        <v>2008</v>
      </c>
      <c r="K5" s="20">
        <v>2009</v>
      </c>
      <c r="L5" s="20">
        <v>2010</v>
      </c>
      <c r="M5" s="20">
        <v>2011</v>
      </c>
      <c r="N5" s="20">
        <v>2012</v>
      </c>
      <c r="O5" s="39">
        <v>2013</v>
      </c>
      <c r="P5" s="39">
        <v>2014</v>
      </c>
      <c r="Q5" s="40">
        <v>2015</v>
      </c>
      <c r="R5" s="42">
        <v>2001</v>
      </c>
      <c r="S5" s="20">
        <v>2005</v>
      </c>
      <c r="T5" s="20">
        <v>2010</v>
      </c>
      <c r="U5" s="37">
        <v>2015</v>
      </c>
    </row>
    <row r="6" spans="1:21" ht="11.25">
      <c r="A6" s="33">
        <v>1</v>
      </c>
      <c r="B6" s="29" t="s">
        <v>50</v>
      </c>
      <c r="C6" s="12">
        <v>9425.03764</v>
      </c>
      <c r="D6" s="12">
        <v>8399.26259</v>
      </c>
      <c r="E6" s="12">
        <v>7550.71677</v>
      </c>
      <c r="F6" s="12">
        <v>8150.761</v>
      </c>
      <c r="G6" s="12">
        <v>7336.09323</v>
      </c>
      <c r="H6" s="12">
        <v>8226.15375</v>
      </c>
      <c r="I6" s="12">
        <v>9988.09639</v>
      </c>
      <c r="J6" s="12">
        <v>9607.33018</v>
      </c>
      <c r="K6" s="12">
        <v>10740.21551</v>
      </c>
      <c r="L6" s="12">
        <v>15574.39806</v>
      </c>
      <c r="M6" s="12">
        <v>15560.78458</v>
      </c>
      <c r="N6" s="12">
        <v>34759.98043</v>
      </c>
      <c r="O6" s="12">
        <v>72884.05249</v>
      </c>
      <c r="P6" s="12">
        <v>77097.03941</v>
      </c>
      <c r="Q6" s="27">
        <v>76809.73371</v>
      </c>
      <c r="R6" s="36">
        <f aca="true" t="shared" si="0" ref="R6:R37">+C6*100/(C$134-C$133)</f>
        <v>1.8160647015518656</v>
      </c>
      <c r="S6" s="36">
        <f aca="true" t="shared" si="1" ref="S6:S37">+G6*100/(G$134-G$133)</f>
        <v>0.9071487183174879</v>
      </c>
      <c r="T6" s="36">
        <f aca="true" t="shared" si="2" ref="T6:T37">+L6*100/(L$134-L$133)</f>
        <v>0.9965287345673618</v>
      </c>
      <c r="U6" s="36">
        <f aca="true" t="shared" si="3" ref="U6:U37">+Q6*100/(Q$134-Q$133)</f>
        <v>3.262419867654547</v>
      </c>
    </row>
    <row r="7" spans="1:21" ht="11.25">
      <c r="A7" s="32">
        <v>2</v>
      </c>
      <c r="B7" s="43" t="s">
        <v>77</v>
      </c>
      <c r="C7" s="13"/>
      <c r="D7" s="13">
        <v>1.20755</v>
      </c>
      <c r="E7" s="13">
        <v>2.89812</v>
      </c>
      <c r="F7" s="13">
        <v>2.89812</v>
      </c>
      <c r="G7" s="13">
        <v>3.19057</v>
      </c>
      <c r="H7" s="13">
        <v>3.6</v>
      </c>
      <c r="I7" s="13">
        <v>2.7</v>
      </c>
      <c r="J7" s="13">
        <v>2.4</v>
      </c>
      <c r="K7" s="13">
        <v>0.6</v>
      </c>
      <c r="L7" s="13"/>
      <c r="M7" s="13">
        <v>130.28</v>
      </c>
      <c r="N7" s="13">
        <v>179.126</v>
      </c>
      <c r="O7" s="13">
        <v>143.006</v>
      </c>
      <c r="P7" s="13">
        <v>144.156</v>
      </c>
      <c r="Q7" s="28">
        <v>166.87703</v>
      </c>
      <c r="R7" s="35">
        <f t="shared" si="0"/>
        <v>0</v>
      </c>
      <c r="S7" s="35">
        <f t="shared" si="1"/>
        <v>0.00039453172083013825</v>
      </c>
      <c r="T7" s="35">
        <f t="shared" si="2"/>
        <v>0</v>
      </c>
      <c r="U7" s="35">
        <f t="shared" si="3"/>
        <v>0.007087942007229018</v>
      </c>
    </row>
    <row r="8" spans="1:21" ht="11.25">
      <c r="A8" s="32">
        <v>3</v>
      </c>
      <c r="B8" s="43" t="s">
        <v>78</v>
      </c>
      <c r="C8" s="13"/>
      <c r="D8" s="13"/>
      <c r="E8" s="13"/>
      <c r="F8" s="13">
        <v>4.8302</v>
      </c>
      <c r="G8" s="13">
        <v>0.48302</v>
      </c>
      <c r="H8" s="13"/>
      <c r="I8" s="13"/>
      <c r="J8" s="13">
        <v>2.1</v>
      </c>
      <c r="K8" s="13">
        <v>4.2</v>
      </c>
      <c r="L8" s="13"/>
      <c r="M8" s="13">
        <v>27.12</v>
      </c>
      <c r="N8" s="13">
        <v>13.68</v>
      </c>
      <c r="O8" s="13">
        <v>0.8</v>
      </c>
      <c r="P8" s="13">
        <v>2.8</v>
      </c>
      <c r="Q8" s="28">
        <v>4</v>
      </c>
      <c r="R8" s="35">
        <f t="shared" si="0"/>
        <v>0</v>
      </c>
      <c r="S8" s="35">
        <f t="shared" si="1"/>
        <v>5.972810870639834E-05</v>
      </c>
      <c r="T8" s="35">
        <f t="shared" si="2"/>
        <v>0</v>
      </c>
      <c r="U8" s="35">
        <f t="shared" si="3"/>
        <v>0.00016989616862737834</v>
      </c>
    </row>
    <row r="9" spans="1:21" ht="11.25">
      <c r="A9" s="32">
        <v>4</v>
      </c>
      <c r="B9" s="43" t="s">
        <v>0</v>
      </c>
      <c r="C9" s="13">
        <v>30450.93183</v>
      </c>
      <c r="D9" s="13">
        <v>32548.63914</v>
      </c>
      <c r="E9" s="13">
        <v>33014.14455</v>
      </c>
      <c r="F9" s="13">
        <v>39378.67953</v>
      </c>
      <c r="G9" s="13">
        <v>44339.04515</v>
      </c>
      <c r="H9" s="13">
        <v>45277.38394</v>
      </c>
      <c r="I9" s="13">
        <v>57718.03281</v>
      </c>
      <c r="J9" s="13">
        <v>70152.9885</v>
      </c>
      <c r="K9" s="13">
        <v>88167.00952</v>
      </c>
      <c r="L9" s="13">
        <v>103647.05532</v>
      </c>
      <c r="M9" s="13">
        <v>96879.97646</v>
      </c>
      <c r="N9" s="13">
        <v>98399.45164</v>
      </c>
      <c r="O9" s="13">
        <v>106160.74359</v>
      </c>
      <c r="P9" s="13">
        <v>127946.47652</v>
      </c>
      <c r="Q9" s="28">
        <v>113323.06274</v>
      </c>
      <c r="R9" s="35">
        <f t="shared" si="0"/>
        <v>5.867442076955478</v>
      </c>
      <c r="S9" s="35">
        <f t="shared" si="1"/>
        <v>5.482769468463219</v>
      </c>
      <c r="T9" s="35">
        <f t="shared" si="2"/>
        <v>6.631862655735469</v>
      </c>
      <c r="U9" s="35">
        <f t="shared" si="3"/>
        <v>4.813288544161504</v>
      </c>
    </row>
    <row r="10" spans="1:21" ht="11.25">
      <c r="A10" s="32">
        <v>5</v>
      </c>
      <c r="B10" s="43" t="s">
        <v>1</v>
      </c>
      <c r="C10" s="13">
        <v>4727.91359</v>
      </c>
      <c r="D10" s="13">
        <v>4886.24635</v>
      </c>
      <c r="E10" s="13">
        <v>5601.10689</v>
      </c>
      <c r="F10" s="13">
        <v>6424.39626</v>
      </c>
      <c r="G10" s="13">
        <v>6457.61645</v>
      </c>
      <c r="H10" s="13">
        <v>7176.99028</v>
      </c>
      <c r="I10" s="13">
        <v>7964.2535</v>
      </c>
      <c r="J10" s="13">
        <v>8851.86997</v>
      </c>
      <c r="K10" s="13">
        <v>10028.86156</v>
      </c>
      <c r="L10" s="13">
        <v>10818.64601</v>
      </c>
      <c r="M10" s="13">
        <v>10543.31085</v>
      </c>
      <c r="N10" s="13">
        <v>11108.26785</v>
      </c>
      <c r="O10" s="13">
        <v>15923.20954</v>
      </c>
      <c r="P10" s="13">
        <v>13987.04721</v>
      </c>
      <c r="Q10" s="28">
        <v>11545.89103</v>
      </c>
      <c r="R10" s="35">
        <f t="shared" si="0"/>
        <v>0.91099869419581</v>
      </c>
      <c r="S10" s="35">
        <f t="shared" si="1"/>
        <v>0.7985201799300777</v>
      </c>
      <c r="T10" s="35">
        <f t="shared" si="2"/>
        <v>0.692231672552842</v>
      </c>
      <c r="U10" s="35">
        <f t="shared" si="3"/>
        <v>0.49040066234655383</v>
      </c>
    </row>
    <row r="11" spans="1:21" ht="11.25">
      <c r="A11" s="32">
        <v>6</v>
      </c>
      <c r="B11" s="43" t="s">
        <v>65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>
        <v>33.7</v>
      </c>
      <c r="N11" s="13">
        <v>138.47372</v>
      </c>
      <c r="O11" s="13">
        <v>136.53363</v>
      </c>
      <c r="P11" s="13">
        <v>103.4</v>
      </c>
      <c r="Q11" s="28">
        <v>97.8</v>
      </c>
      <c r="R11" s="35">
        <f t="shared" si="0"/>
        <v>0</v>
      </c>
      <c r="S11" s="35">
        <f t="shared" si="1"/>
        <v>0</v>
      </c>
      <c r="T11" s="35">
        <f t="shared" si="2"/>
        <v>0</v>
      </c>
      <c r="U11" s="35">
        <f t="shared" si="3"/>
        <v>0.0041539613229394</v>
      </c>
    </row>
    <row r="12" spans="1:21" ht="11.25">
      <c r="A12" s="32">
        <v>7</v>
      </c>
      <c r="B12" s="43" t="s">
        <v>66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>
        <v>54.96</v>
      </c>
      <c r="N12" s="13">
        <v>307.18953</v>
      </c>
      <c r="O12" s="13">
        <v>418.16436</v>
      </c>
      <c r="P12" s="13">
        <v>424.1</v>
      </c>
      <c r="Q12" s="28">
        <v>411.9</v>
      </c>
      <c r="R12" s="35">
        <f t="shared" si="0"/>
        <v>0</v>
      </c>
      <c r="S12" s="35">
        <f t="shared" si="1"/>
        <v>0</v>
      </c>
      <c r="T12" s="35">
        <f t="shared" si="2"/>
        <v>0</v>
      </c>
      <c r="U12" s="35">
        <f t="shared" si="3"/>
        <v>0.017495057964404283</v>
      </c>
    </row>
    <row r="13" spans="1:21" ht="11.25">
      <c r="A13" s="32">
        <v>8</v>
      </c>
      <c r="B13" s="43" t="s">
        <v>2</v>
      </c>
      <c r="C13" s="13">
        <v>1623.15808</v>
      </c>
      <c r="D13" s="13">
        <v>1445.5534</v>
      </c>
      <c r="E13" s="13">
        <v>2161.97748</v>
      </c>
      <c r="F13" s="13">
        <v>2074.07148</v>
      </c>
      <c r="G13" s="13">
        <v>2252.44211</v>
      </c>
      <c r="H13" s="13">
        <v>2311.49497</v>
      </c>
      <c r="I13" s="13">
        <v>3143.19449</v>
      </c>
      <c r="J13" s="13">
        <v>2902.15112</v>
      </c>
      <c r="K13" s="13">
        <v>3645.73804</v>
      </c>
      <c r="L13" s="13">
        <v>10469.31539</v>
      </c>
      <c r="M13" s="13">
        <v>4076.19077</v>
      </c>
      <c r="N13" s="13">
        <v>5360.24911</v>
      </c>
      <c r="O13" s="13">
        <v>4140.84021</v>
      </c>
      <c r="P13" s="13">
        <v>23564.00393</v>
      </c>
      <c r="Q13" s="28">
        <v>2908.67813</v>
      </c>
      <c r="R13" s="35">
        <f t="shared" si="0"/>
        <v>0.312758442641795</v>
      </c>
      <c r="S13" s="35">
        <f t="shared" si="1"/>
        <v>0.27852699101683004</v>
      </c>
      <c r="T13" s="35">
        <f t="shared" si="2"/>
        <v>0.6698797332128357</v>
      </c>
      <c r="U13" s="35">
        <f t="shared" si="3"/>
        <v>0.12354331751431186</v>
      </c>
    </row>
    <row r="14" spans="1:21" ht="11.25">
      <c r="A14" s="32">
        <v>9</v>
      </c>
      <c r="B14" s="43" t="s">
        <v>3</v>
      </c>
      <c r="C14" s="13">
        <v>2760.21953</v>
      </c>
      <c r="D14" s="13">
        <v>3909.99975</v>
      </c>
      <c r="E14" s="13">
        <v>2425.96142</v>
      </c>
      <c r="F14" s="13">
        <v>2950.49898</v>
      </c>
      <c r="G14" s="13">
        <v>3251.80491</v>
      </c>
      <c r="H14" s="13">
        <v>4221.81932</v>
      </c>
      <c r="I14" s="13">
        <v>4252.52783</v>
      </c>
      <c r="J14" s="13">
        <v>4657.69821</v>
      </c>
      <c r="K14" s="13">
        <v>4992.07472</v>
      </c>
      <c r="L14" s="13">
        <v>5388.19856</v>
      </c>
      <c r="M14" s="13">
        <v>5224.6913</v>
      </c>
      <c r="N14" s="13">
        <v>11675.3512</v>
      </c>
      <c r="O14" s="13">
        <v>23072.73291</v>
      </c>
      <c r="P14" s="13">
        <v>58989.59144</v>
      </c>
      <c r="Q14" s="28">
        <v>44857.54305</v>
      </c>
      <c r="R14" s="35">
        <f t="shared" si="0"/>
        <v>0.5318532878524483</v>
      </c>
      <c r="S14" s="35">
        <f t="shared" si="1"/>
        <v>0.40210375793234204</v>
      </c>
      <c r="T14" s="35">
        <f t="shared" si="2"/>
        <v>0.34476418747669285</v>
      </c>
      <c r="U14" s="35">
        <f t="shared" si="3"/>
        <v>1.9052811745581708</v>
      </c>
    </row>
    <row r="15" spans="1:21" ht="11.25">
      <c r="A15" s="32">
        <v>10</v>
      </c>
      <c r="B15" s="43" t="s">
        <v>4</v>
      </c>
      <c r="C15" s="13">
        <v>2554.67608</v>
      </c>
      <c r="D15" s="13">
        <v>3567.70302</v>
      </c>
      <c r="E15" s="13">
        <v>2825.78515</v>
      </c>
      <c r="F15" s="13">
        <v>3575.9919</v>
      </c>
      <c r="G15" s="13">
        <v>3889.0342</v>
      </c>
      <c r="H15" s="13">
        <v>3943.84558</v>
      </c>
      <c r="I15" s="13">
        <v>4510.40119</v>
      </c>
      <c r="J15" s="13">
        <v>5007.87513</v>
      </c>
      <c r="K15" s="13">
        <v>5605.90885</v>
      </c>
      <c r="L15" s="13">
        <v>6816.75456</v>
      </c>
      <c r="M15" s="13">
        <v>6232.90698</v>
      </c>
      <c r="N15" s="13">
        <v>8952.85</v>
      </c>
      <c r="O15" s="13">
        <v>12875.07576</v>
      </c>
      <c r="P15" s="13">
        <v>11360.96502</v>
      </c>
      <c r="Q15" s="28">
        <v>10346.42018</v>
      </c>
      <c r="R15" s="35">
        <f t="shared" si="0"/>
        <v>0.4922481193175256</v>
      </c>
      <c r="S15" s="35">
        <f t="shared" si="1"/>
        <v>0.4809007027876711</v>
      </c>
      <c r="T15" s="35">
        <f t="shared" si="2"/>
        <v>0.43617042336807293</v>
      </c>
      <c r="U15" s="35">
        <f t="shared" si="3"/>
        <v>0.4394542868977475</v>
      </c>
    </row>
    <row r="16" spans="1:21" ht="11.25">
      <c r="A16" s="32">
        <v>11</v>
      </c>
      <c r="B16" s="43" t="s">
        <v>5</v>
      </c>
      <c r="C16" s="13">
        <v>2138.3589</v>
      </c>
      <c r="D16" s="13">
        <v>3106.03642</v>
      </c>
      <c r="E16" s="13">
        <v>2553.85225</v>
      </c>
      <c r="F16" s="13">
        <v>3498.99301</v>
      </c>
      <c r="G16" s="13">
        <v>3704.85357</v>
      </c>
      <c r="H16" s="13">
        <v>3465.26916</v>
      </c>
      <c r="I16" s="13">
        <v>4324.19633</v>
      </c>
      <c r="J16" s="13">
        <v>5225.65392</v>
      </c>
      <c r="K16" s="13">
        <v>5045.94503</v>
      </c>
      <c r="L16" s="13">
        <v>8872.41236</v>
      </c>
      <c r="M16" s="13">
        <v>4639.34934</v>
      </c>
      <c r="N16" s="13">
        <v>6187.04199</v>
      </c>
      <c r="O16" s="13">
        <v>9084.29135</v>
      </c>
      <c r="P16" s="13">
        <v>8806.49305</v>
      </c>
      <c r="Q16" s="28">
        <v>13022.38847</v>
      </c>
      <c r="R16" s="35">
        <f t="shared" si="0"/>
        <v>0.41202998501120847</v>
      </c>
      <c r="S16" s="35">
        <f t="shared" si="1"/>
        <v>0.45812574379994203</v>
      </c>
      <c r="T16" s="35">
        <f t="shared" si="2"/>
        <v>0.5677018031521034</v>
      </c>
      <c r="U16" s="35">
        <f t="shared" si="3"/>
        <v>0.5531134768575869</v>
      </c>
    </row>
    <row r="17" spans="1:21" ht="11.25">
      <c r="A17" s="32">
        <v>12</v>
      </c>
      <c r="B17" s="43" t="s">
        <v>67</v>
      </c>
      <c r="C17" s="13"/>
      <c r="D17" s="13"/>
      <c r="E17" s="13"/>
      <c r="F17" s="13"/>
      <c r="G17" s="13"/>
      <c r="H17" s="13"/>
      <c r="I17" s="13"/>
      <c r="J17" s="13"/>
      <c r="K17" s="13"/>
      <c r="L17" s="13">
        <v>64.7</v>
      </c>
      <c r="M17" s="13">
        <v>90.16</v>
      </c>
      <c r="N17" s="13">
        <v>705.14611</v>
      </c>
      <c r="O17" s="13">
        <v>987.38392</v>
      </c>
      <c r="P17" s="13">
        <v>973.42908</v>
      </c>
      <c r="Q17" s="28">
        <v>641.076</v>
      </c>
      <c r="R17" s="35">
        <f t="shared" si="0"/>
        <v>0</v>
      </c>
      <c r="S17" s="35">
        <f t="shared" si="1"/>
        <v>0</v>
      </c>
      <c r="T17" s="35">
        <f t="shared" si="2"/>
        <v>0.004139833133718448</v>
      </c>
      <c r="U17" s="35">
        <f t="shared" si="3"/>
        <v>0.027229089049741303</v>
      </c>
    </row>
    <row r="18" spans="1:21" ht="11.25">
      <c r="A18" s="32">
        <v>13</v>
      </c>
      <c r="B18" s="43" t="s">
        <v>79</v>
      </c>
      <c r="C18" s="13"/>
      <c r="D18" s="13"/>
      <c r="E18" s="13"/>
      <c r="F18" s="13"/>
      <c r="G18" s="13">
        <v>892.29967</v>
      </c>
      <c r="H18" s="13">
        <v>36.10904</v>
      </c>
      <c r="I18" s="13">
        <v>41.65808</v>
      </c>
      <c r="J18" s="13">
        <v>125.33609</v>
      </c>
      <c r="K18" s="13">
        <v>101.29</v>
      </c>
      <c r="L18" s="13">
        <v>87.12</v>
      </c>
      <c r="M18" s="13">
        <v>24.64</v>
      </c>
      <c r="N18" s="13">
        <v>8.58</v>
      </c>
      <c r="O18" s="13">
        <v>8.8</v>
      </c>
      <c r="P18" s="13">
        <v>6.8</v>
      </c>
      <c r="Q18" s="28">
        <v>2.7</v>
      </c>
      <c r="R18" s="35">
        <f t="shared" si="0"/>
        <v>0</v>
      </c>
      <c r="S18" s="35">
        <f t="shared" si="1"/>
        <v>0.11033781559447511</v>
      </c>
      <c r="T18" s="35">
        <f t="shared" si="2"/>
        <v>0.005574378092883326</v>
      </c>
      <c r="U18" s="35">
        <f t="shared" si="3"/>
        <v>0.00011467991382348038</v>
      </c>
    </row>
    <row r="19" spans="1:21" ht="11.25">
      <c r="A19" s="32">
        <v>14</v>
      </c>
      <c r="B19" s="43" t="s">
        <v>6</v>
      </c>
      <c r="C19" s="13">
        <v>4481.77598</v>
      </c>
      <c r="D19" s="13">
        <v>3453.15605</v>
      </c>
      <c r="E19" s="13">
        <v>3391.25768</v>
      </c>
      <c r="F19" s="13">
        <v>4288.8551</v>
      </c>
      <c r="G19" s="13">
        <v>4706.28685</v>
      </c>
      <c r="H19" s="13">
        <v>4519.10628</v>
      </c>
      <c r="I19" s="13">
        <v>6127.96885</v>
      </c>
      <c r="J19" s="13">
        <v>7086.4316</v>
      </c>
      <c r="K19" s="13">
        <v>6860.06813</v>
      </c>
      <c r="L19" s="13">
        <v>8743.76101</v>
      </c>
      <c r="M19" s="13">
        <v>8621.77285</v>
      </c>
      <c r="N19" s="13">
        <v>9111.33127</v>
      </c>
      <c r="O19" s="13">
        <v>11203.04812</v>
      </c>
      <c r="P19" s="13">
        <v>11534.75614</v>
      </c>
      <c r="Q19" s="28">
        <v>11589.55417</v>
      </c>
      <c r="R19" s="35">
        <f t="shared" si="0"/>
        <v>0.8635716342392263</v>
      </c>
      <c r="S19" s="35">
        <f t="shared" si="1"/>
        <v>0.5819585370798167</v>
      </c>
      <c r="T19" s="35">
        <f t="shared" si="2"/>
        <v>0.5594700392969626</v>
      </c>
      <c r="U19" s="35">
        <f t="shared" si="3"/>
        <v>0.49225521239561393</v>
      </c>
    </row>
    <row r="20" spans="1:21" ht="11.25">
      <c r="A20" s="32">
        <v>15</v>
      </c>
      <c r="B20" s="43" t="s">
        <v>7</v>
      </c>
      <c r="C20" s="13">
        <v>2343.76453</v>
      </c>
      <c r="D20" s="13">
        <v>2372.98394</v>
      </c>
      <c r="E20" s="13">
        <v>2309.78793</v>
      </c>
      <c r="F20" s="13">
        <v>3010.76633</v>
      </c>
      <c r="G20" s="13">
        <v>4788.10442</v>
      </c>
      <c r="H20" s="13">
        <v>2757.43166</v>
      </c>
      <c r="I20" s="13">
        <v>6218.72049</v>
      </c>
      <c r="J20" s="13">
        <v>5123.37135</v>
      </c>
      <c r="K20" s="13">
        <v>5034.71647</v>
      </c>
      <c r="L20" s="13">
        <v>7535.71492</v>
      </c>
      <c r="M20" s="13">
        <v>7429.81663</v>
      </c>
      <c r="N20" s="13">
        <v>11137.80494</v>
      </c>
      <c r="O20" s="13">
        <v>15229.6596</v>
      </c>
      <c r="P20" s="13">
        <v>31689.26868</v>
      </c>
      <c r="Q20" s="28">
        <v>19314.95394</v>
      </c>
      <c r="R20" s="35">
        <f t="shared" si="0"/>
        <v>0.4516085976800723</v>
      </c>
      <c r="S20" s="35">
        <f t="shared" si="1"/>
        <v>0.592075734535519</v>
      </c>
      <c r="T20" s="35">
        <f t="shared" si="2"/>
        <v>0.4821731423813364</v>
      </c>
      <c r="U20" s="35">
        <f t="shared" si="3"/>
        <v>0.8203841679050714</v>
      </c>
    </row>
    <row r="21" spans="1:21" ht="11.25">
      <c r="A21" s="32">
        <v>16</v>
      </c>
      <c r="B21" s="43" t="s">
        <v>80</v>
      </c>
      <c r="C21" s="13">
        <v>0.48302</v>
      </c>
      <c r="D21" s="13">
        <v>27.17919</v>
      </c>
      <c r="E21" s="13">
        <v>36.16949</v>
      </c>
      <c r="F21" s="13">
        <v>63.6554</v>
      </c>
      <c r="G21" s="13">
        <v>110.31903</v>
      </c>
      <c r="H21" s="13">
        <v>142.77119</v>
      </c>
      <c r="I21" s="13">
        <v>177.402</v>
      </c>
      <c r="J21" s="13">
        <v>993.60394</v>
      </c>
      <c r="K21" s="13">
        <v>1046.02191</v>
      </c>
      <c r="L21" s="13">
        <v>1579.96526</v>
      </c>
      <c r="M21" s="13">
        <v>400.89443</v>
      </c>
      <c r="N21" s="13">
        <v>597.02417</v>
      </c>
      <c r="O21" s="13">
        <v>1449.72788</v>
      </c>
      <c r="P21" s="13">
        <v>1339.38916</v>
      </c>
      <c r="Q21" s="28">
        <v>2692.06484</v>
      </c>
      <c r="R21" s="35">
        <f t="shared" si="0"/>
        <v>9.307077654743267E-05</v>
      </c>
      <c r="S21" s="35">
        <f t="shared" si="1"/>
        <v>0.013641561459617448</v>
      </c>
      <c r="T21" s="35">
        <f t="shared" si="2"/>
        <v>0.10109416589601362</v>
      </c>
      <c r="U21" s="35">
        <f t="shared" si="3"/>
        <v>0.11434287550311907</v>
      </c>
    </row>
    <row r="22" spans="1:21" ht="11.25">
      <c r="A22" s="32">
        <v>17</v>
      </c>
      <c r="B22" s="43" t="s">
        <v>8</v>
      </c>
      <c r="C22" s="13">
        <v>12524.0787</v>
      </c>
      <c r="D22" s="13">
        <v>12913.88098</v>
      </c>
      <c r="E22" s="13">
        <v>15578.04552</v>
      </c>
      <c r="F22" s="13">
        <v>19662.84692</v>
      </c>
      <c r="G22" s="13">
        <v>23408.7176</v>
      </c>
      <c r="H22" s="13">
        <v>24411.49207</v>
      </c>
      <c r="I22" s="13">
        <v>31293.08572</v>
      </c>
      <c r="J22" s="13">
        <v>32397.28411</v>
      </c>
      <c r="K22" s="13">
        <v>33659.49097</v>
      </c>
      <c r="L22" s="13">
        <v>41332.02544</v>
      </c>
      <c r="M22" s="13">
        <v>35010.73658</v>
      </c>
      <c r="N22" s="13">
        <v>39644.14149</v>
      </c>
      <c r="O22" s="13">
        <v>46947.03739</v>
      </c>
      <c r="P22" s="13">
        <v>53161.64856</v>
      </c>
      <c r="Q22" s="28">
        <v>45005.99999</v>
      </c>
      <c r="R22" s="35">
        <f t="shared" si="0"/>
        <v>2.4132038635049504</v>
      </c>
      <c r="S22" s="35">
        <f t="shared" si="1"/>
        <v>2.8946180892927416</v>
      </c>
      <c r="T22" s="35">
        <f t="shared" si="2"/>
        <v>2.6446319690912796</v>
      </c>
      <c r="U22" s="35">
        <f t="shared" si="3"/>
        <v>1.9115867408862068</v>
      </c>
    </row>
    <row r="23" spans="1:21" ht="11.25">
      <c r="A23" s="32">
        <v>18</v>
      </c>
      <c r="B23" s="43" t="s">
        <v>108</v>
      </c>
      <c r="C23" s="13"/>
      <c r="D23" s="13"/>
      <c r="E23" s="13"/>
      <c r="F23" s="13">
        <v>50</v>
      </c>
      <c r="G23" s="13">
        <v>159.34328</v>
      </c>
      <c r="H23" s="13">
        <v>208.68204</v>
      </c>
      <c r="I23" s="13">
        <v>1717.43409</v>
      </c>
      <c r="J23" s="13">
        <v>4269.80925</v>
      </c>
      <c r="K23" s="13">
        <v>2312.0007</v>
      </c>
      <c r="L23" s="13">
        <v>7079.9487</v>
      </c>
      <c r="M23" s="13">
        <v>179.18</v>
      </c>
      <c r="N23" s="13">
        <v>1713.39351</v>
      </c>
      <c r="O23" s="13">
        <v>1858.23488</v>
      </c>
      <c r="P23" s="13">
        <v>1778.7</v>
      </c>
      <c r="Q23" s="28">
        <v>2161.38959</v>
      </c>
      <c r="R23" s="35">
        <f t="shared" si="0"/>
        <v>0</v>
      </c>
      <c r="S23" s="35">
        <f t="shared" si="1"/>
        <v>0.019703682558639534</v>
      </c>
      <c r="T23" s="35">
        <f t="shared" si="2"/>
        <v>0.4530109151976329</v>
      </c>
      <c r="U23" s="35">
        <f t="shared" si="3"/>
        <v>0.09180295256302505</v>
      </c>
    </row>
    <row r="24" spans="1:21" ht="11.25">
      <c r="A24" s="32">
        <v>19</v>
      </c>
      <c r="B24" s="43" t="s">
        <v>9</v>
      </c>
      <c r="C24" s="13">
        <v>5824.19075</v>
      </c>
      <c r="D24" s="13">
        <v>6260.42826</v>
      </c>
      <c r="E24" s="13">
        <v>7267.22462</v>
      </c>
      <c r="F24" s="13">
        <v>8641.04506</v>
      </c>
      <c r="G24" s="13">
        <v>10319.59669</v>
      </c>
      <c r="H24" s="13">
        <v>11438.54622</v>
      </c>
      <c r="I24" s="13">
        <v>15347.18399</v>
      </c>
      <c r="J24" s="13">
        <v>15334.98708</v>
      </c>
      <c r="K24" s="13">
        <v>17039.24388</v>
      </c>
      <c r="L24" s="13">
        <v>22195.27885</v>
      </c>
      <c r="M24" s="13">
        <v>22713.04563</v>
      </c>
      <c r="N24" s="13">
        <v>24149.09458</v>
      </c>
      <c r="O24" s="13">
        <v>26003.74316</v>
      </c>
      <c r="P24" s="13">
        <v>23760.11271</v>
      </c>
      <c r="Q24" s="28">
        <v>21442.0614</v>
      </c>
      <c r="R24" s="35">
        <f t="shared" si="0"/>
        <v>1.1222350127590457</v>
      </c>
      <c r="S24" s="35">
        <f t="shared" si="1"/>
        <v>1.276075510137279</v>
      </c>
      <c r="T24" s="35">
        <f t="shared" si="2"/>
        <v>1.4201661637612097</v>
      </c>
      <c r="U24" s="35">
        <f t="shared" si="3"/>
        <v>0.9107310198332499</v>
      </c>
    </row>
    <row r="25" spans="1:21" ht="11.25">
      <c r="A25" s="32">
        <v>20</v>
      </c>
      <c r="B25" s="43" t="s">
        <v>137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>
        <v>4</v>
      </c>
      <c r="Q25" s="28">
        <v>9.6</v>
      </c>
      <c r="R25" s="35">
        <f t="shared" si="0"/>
        <v>0</v>
      </c>
      <c r="S25" s="35">
        <f t="shared" si="1"/>
        <v>0</v>
      </c>
      <c r="T25" s="35">
        <f t="shared" si="2"/>
        <v>0</v>
      </c>
      <c r="U25" s="35">
        <f t="shared" si="3"/>
        <v>0.000407750804705708</v>
      </c>
    </row>
    <row r="26" spans="1:21" ht="11.25">
      <c r="A26" s="32">
        <v>21</v>
      </c>
      <c r="B26" s="43" t="s">
        <v>109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>
        <v>12</v>
      </c>
      <c r="Q26" s="28">
        <v>24.8</v>
      </c>
      <c r="R26" s="35">
        <f t="shared" si="0"/>
        <v>0</v>
      </c>
      <c r="S26" s="35">
        <f t="shared" si="1"/>
        <v>0</v>
      </c>
      <c r="T26" s="35">
        <f t="shared" si="2"/>
        <v>0</v>
      </c>
      <c r="U26" s="35">
        <f t="shared" si="3"/>
        <v>0.0010533562454897458</v>
      </c>
    </row>
    <row r="27" spans="1:21" ht="11.25">
      <c r="A27" s="32">
        <v>22</v>
      </c>
      <c r="B27" s="43" t="s">
        <v>51</v>
      </c>
      <c r="C27" s="13">
        <v>28222.46591</v>
      </c>
      <c r="D27" s="13">
        <v>31518.58033</v>
      </c>
      <c r="E27" s="13">
        <v>26699.18781</v>
      </c>
      <c r="F27" s="13">
        <v>28283.41306</v>
      </c>
      <c r="G27" s="13">
        <v>26108.06653</v>
      </c>
      <c r="H27" s="13">
        <v>33828.75399</v>
      </c>
      <c r="I27" s="13">
        <v>39057.93732</v>
      </c>
      <c r="J27" s="13">
        <v>35680.12182</v>
      </c>
      <c r="K27" s="13">
        <v>33633.26713</v>
      </c>
      <c r="L27" s="13">
        <v>40332.4221</v>
      </c>
      <c r="M27" s="13">
        <v>53293.76277</v>
      </c>
      <c r="N27" s="13">
        <v>68862.30969</v>
      </c>
      <c r="O27" s="13">
        <v>77305.91713</v>
      </c>
      <c r="P27" s="13">
        <v>127857.90449</v>
      </c>
      <c r="Q27" s="28">
        <v>105040.07027</v>
      </c>
      <c r="R27" s="35">
        <f t="shared" si="0"/>
        <v>5.438049808138682</v>
      </c>
      <c r="S27" s="35">
        <f t="shared" si="1"/>
        <v>3.2284075935110765</v>
      </c>
      <c r="T27" s="35">
        <f t="shared" si="2"/>
        <v>2.5806722932410846</v>
      </c>
      <c r="U27" s="35">
        <f t="shared" si="3"/>
        <v>4.4614763728058975</v>
      </c>
    </row>
    <row r="28" spans="1:21" ht="11.25">
      <c r="A28" s="32">
        <v>23</v>
      </c>
      <c r="B28" s="43" t="s">
        <v>52</v>
      </c>
      <c r="C28" s="13">
        <v>1433.03257</v>
      </c>
      <c r="D28" s="13">
        <v>851.31952</v>
      </c>
      <c r="E28" s="13">
        <v>1075.40909</v>
      </c>
      <c r="F28" s="13">
        <v>1345.29049</v>
      </c>
      <c r="G28" s="13">
        <v>1537.97362</v>
      </c>
      <c r="H28" s="13">
        <v>2115.18687</v>
      </c>
      <c r="I28" s="13">
        <v>1959.58338</v>
      </c>
      <c r="J28" s="13">
        <v>2698.40539</v>
      </c>
      <c r="K28" s="13">
        <v>2266.90569</v>
      </c>
      <c r="L28" s="13">
        <v>2407.64813</v>
      </c>
      <c r="M28" s="13">
        <v>2466.3845</v>
      </c>
      <c r="N28" s="13">
        <v>3424.99864</v>
      </c>
      <c r="O28" s="13">
        <v>3408.82054</v>
      </c>
      <c r="P28" s="13">
        <v>3342.29965</v>
      </c>
      <c r="Q28" s="28">
        <v>3605.55093</v>
      </c>
      <c r="R28" s="35">
        <f t="shared" si="0"/>
        <v>0.2761240820414541</v>
      </c>
      <c r="S28" s="35">
        <f t="shared" si="1"/>
        <v>0.19017898961312776</v>
      </c>
      <c r="T28" s="35">
        <f t="shared" si="2"/>
        <v>0.1540535008177629</v>
      </c>
      <c r="U28" s="35">
        <f t="shared" si="3"/>
        <v>0.1531423221994702</v>
      </c>
    </row>
    <row r="29" spans="1:21" ht="11.25">
      <c r="A29" s="32">
        <v>24</v>
      </c>
      <c r="B29" s="43" t="s">
        <v>110</v>
      </c>
      <c r="C29" s="13">
        <v>7603.03805</v>
      </c>
      <c r="D29" s="13">
        <v>8401.42961</v>
      </c>
      <c r="E29" s="13">
        <v>11138.72841</v>
      </c>
      <c r="F29" s="13">
        <v>10975.18834</v>
      </c>
      <c r="G29" s="13">
        <v>13289.47712</v>
      </c>
      <c r="H29" s="13">
        <v>14176.29928</v>
      </c>
      <c r="I29" s="13">
        <v>15111.1072</v>
      </c>
      <c r="J29" s="13">
        <v>18680.35024</v>
      </c>
      <c r="K29" s="13">
        <v>28559.20065</v>
      </c>
      <c r="L29" s="13">
        <v>28833.90362</v>
      </c>
      <c r="M29" s="13">
        <v>31878.58962</v>
      </c>
      <c r="N29" s="13">
        <v>31835.697</v>
      </c>
      <c r="O29" s="13">
        <v>33071.29511</v>
      </c>
      <c r="P29" s="13">
        <v>40353.81288</v>
      </c>
      <c r="Q29" s="28">
        <v>35085.17996</v>
      </c>
      <c r="R29" s="35">
        <f t="shared" si="0"/>
        <v>1.4649924546254363</v>
      </c>
      <c r="S29" s="35">
        <f t="shared" si="1"/>
        <v>1.6433177385502744</v>
      </c>
      <c r="T29" s="35">
        <f t="shared" si="2"/>
        <v>1.8449389425119056</v>
      </c>
      <c r="U29" s="35">
        <f t="shared" si="3"/>
        <v>1.4902094127015189</v>
      </c>
    </row>
    <row r="30" spans="1:21" ht="11.25">
      <c r="A30" s="32">
        <v>25</v>
      </c>
      <c r="B30" s="43" t="s">
        <v>10</v>
      </c>
      <c r="C30" s="13">
        <v>4080.16846</v>
      </c>
      <c r="D30" s="13">
        <v>5325.35282</v>
      </c>
      <c r="E30" s="13">
        <v>4661.81381</v>
      </c>
      <c r="F30" s="13">
        <v>5986.06754</v>
      </c>
      <c r="G30" s="13">
        <v>5171.42531</v>
      </c>
      <c r="H30" s="13">
        <v>6122.85118</v>
      </c>
      <c r="I30" s="13">
        <v>8038.22378</v>
      </c>
      <c r="J30" s="13">
        <v>8221.9056</v>
      </c>
      <c r="K30" s="13">
        <v>8816.52601</v>
      </c>
      <c r="L30" s="13">
        <v>8363.24157</v>
      </c>
      <c r="M30" s="13">
        <v>10070.73718</v>
      </c>
      <c r="N30" s="13">
        <v>9286.51135</v>
      </c>
      <c r="O30" s="13">
        <v>11791.29825</v>
      </c>
      <c r="P30" s="13">
        <v>9139.29469</v>
      </c>
      <c r="Q30" s="28">
        <v>11054.00148</v>
      </c>
      <c r="R30" s="35">
        <f t="shared" si="0"/>
        <v>0.7861878328362022</v>
      </c>
      <c r="S30" s="35">
        <f t="shared" si="1"/>
        <v>0.6394754939395878</v>
      </c>
      <c r="T30" s="35">
        <f t="shared" si="2"/>
        <v>0.5351224815576119</v>
      </c>
      <c r="U30" s="35">
        <f t="shared" si="3"/>
        <v>0.4695081248633425</v>
      </c>
    </row>
    <row r="31" spans="1:21" ht="11.25">
      <c r="A31" s="32">
        <v>26</v>
      </c>
      <c r="B31" s="43" t="s">
        <v>111</v>
      </c>
      <c r="C31" s="13">
        <v>109.19976</v>
      </c>
      <c r="D31" s="13">
        <v>730.14324</v>
      </c>
      <c r="E31" s="13">
        <v>178.91162</v>
      </c>
      <c r="F31" s="13">
        <v>584.05022</v>
      </c>
      <c r="G31" s="13">
        <v>354.45486</v>
      </c>
      <c r="H31" s="13">
        <v>488.88172</v>
      </c>
      <c r="I31" s="13">
        <v>688.86501</v>
      </c>
      <c r="J31" s="13">
        <v>1153.08194</v>
      </c>
      <c r="K31" s="13">
        <v>255.36869</v>
      </c>
      <c r="L31" s="13">
        <v>2453.11656</v>
      </c>
      <c r="M31" s="13">
        <v>1089.67442</v>
      </c>
      <c r="N31" s="13">
        <v>353.79016</v>
      </c>
      <c r="O31" s="13">
        <v>186.70956</v>
      </c>
      <c r="P31" s="13">
        <v>128.08316</v>
      </c>
      <c r="Q31" s="28">
        <v>85.7</v>
      </c>
      <c r="R31" s="35">
        <f t="shared" si="0"/>
        <v>0.021041171094350702</v>
      </c>
      <c r="S31" s="35">
        <f t="shared" si="1"/>
        <v>0.04383031429255767</v>
      </c>
      <c r="T31" s="35">
        <f t="shared" si="2"/>
        <v>0.1569628008649369</v>
      </c>
      <c r="U31" s="35">
        <f t="shared" si="3"/>
        <v>0.003640025412841581</v>
      </c>
    </row>
    <row r="32" spans="1:21" ht="11.25">
      <c r="A32" s="32">
        <v>27</v>
      </c>
      <c r="B32" s="43" t="s">
        <v>81</v>
      </c>
      <c r="C32" s="13"/>
      <c r="D32" s="13"/>
      <c r="E32" s="13"/>
      <c r="F32" s="13"/>
      <c r="G32" s="13">
        <v>44.87424</v>
      </c>
      <c r="H32" s="13">
        <v>212.19672</v>
      </c>
      <c r="I32" s="13">
        <v>2047.50686</v>
      </c>
      <c r="J32" s="13">
        <v>3649.65537</v>
      </c>
      <c r="K32" s="13">
        <v>2731.29509</v>
      </c>
      <c r="L32" s="13">
        <v>7566.20863</v>
      </c>
      <c r="M32" s="13">
        <v>8769.62796</v>
      </c>
      <c r="N32" s="13">
        <v>13267.29693</v>
      </c>
      <c r="O32" s="13">
        <v>22105.67774</v>
      </c>
      <c r="P32" s="13">
        <v>20403.64849</v>
      </c>
      <c r="Q32" s="28">
        <v>14789.44831</v>
      </c>
      <c r="R32" s="35">
        <f t="shared" si="0"/>
        <v>0</v>
      </c>
      <c r="S32" s="35">
        <f t="shared" si="1"/>
        <v>0.005548949287476727</v>
      </c>
      <c r="T32" s="35">
        <f t="shared" si="2"/>
        <v>0.48412428412829156</v>
      </c>
      <c r="U32" s="35">
        <f t="shared" si="3"/>
        <v>0.6281676509954139</v>
      </c>
    </row>
    <row r="33" spans="1:21" ht="11.25">
      <c r="A33" s="32">
        <v>28</v>
      </c>
      <c r="B33" s="43" t="s">
        <v>82</v>
      </c>
      <c r="C33" s="13"/>
      <c r="D33" s="13"/>
      <c r="E33" s="13"/>
      <c r="F33" s="13"/>
      <c r="G33" s="13"/>
      <c r="H33" s="13"/>
      <c r="I33" s="13"/>
      <c r="J33" s="13"/>
      <c r="K33" s="13">
        <v>1.5</v>
      </c>
      <c r="L33" s="13">
        <v>5.64</v>
      </c>
      <c r="M33" s="13">
        <v>10.44</v>
      </c>
      <c r="N33" s="13">
        <v>9.68</v>
      </c>
      <c r="O33" s="13">
        <v>8.4</v>
      </c>
      <c r="P33" s="13">
        <v>6</v>
      </c>
      <c r="Q33" s="28">
        <v>8</v>
      </c>
      <c r="R33" s="35">
        <f t="shared" si="0"/>
        <v>0</v>
      </c>
      <c r="S33" s="35">
        <f t="shared" si="1"/>
        <v>0</v>
      </c>
      <c r="T33" s="35">
        <f t="shared" si="2"/>
        <v>0.0003608757167569095</v>
      </c>
      <c r="U33" s="35">
        <f t="shared" si="3"/>
        <v>0.0003397923372547567</v>
      </c>
    </row>
    <row r="34" spans="1:21" ht="11.25">
      <c r="A34" s="32">
        <v>29</v>
      </c>
      <c r="B34" s="43" t="s">
        <v>83</v>
      </c>
      <c r="C34" s="13">
        <v>5.36445</v>
      </c>
      <c r="D34" s="13">
        <v>8.71778</v>
      </c>
      <c r="E34" s="13">
        <v>23.1713</v>
      </c>
      <c r="F34" s="13">
        <v>31.72519</v>
      </c>
      <c r="G34" s="13">
        <v>25.04595</v>
      </c>
      <c r="H34" s="13">
        <v>0.6</v>
      </c>
      <c r="I34" s="13"/>
      <c r="J34" s="13">
        <v>26.7</v>
      </c>
      <c r="K34" s="13">
        <v>102</v>
      </c>
      <c r="L34" s="13">
        <v>132.02</v>
      </c>
      <c r="M34" s="13">
        <v>979.97584</v>
      </c>
      <c r="N34" s="13">
        <v>419.09383</v>
      </c>
      <c r="O34" s="13">
        <v>342.908</v>
      </c>
      <c r="P34" s="13">
        <v>340.991</v>
      </c>
      <c r="Q34" s="28">
        <v>328.776</v>
      </c>
      <c r="R34" s="35">
        <f t="shared" si="0"/>
        <v>0.001033649801767784</v>
      </c>
      <c r="S34" s="35">
        <f t="shared" si="1"/>
        <v>0.0030970709789553594</v>
      </c>
      <c r="T34" s="35">
        <f t="shared" si="2"/>
        <v>0.008447307114582836</v>
      </c>
      <c r="U34" s="35">
        <f t="shared" si="3"/>
        <v>0.013964445684158736</v>
      </c>
    </row>
    <row r="35" spans="1:21" ht="11.25">
      <c r="A35" s="32">
        <v>30</v>
      </c>
      <c r="B35" s="43" t="s">
        <v>84</v>
      </c>
      <c r="C35" s="13"/>
      <c r="D35" s="13"/>
      <c r="E35" s="13"/>
      <c r="F35" s="13"/>
      <c r="G35" s="13"/>
      <c r="H35" s="13"/>
      <c r="I35" s="13"/>
      <c r="J35" s="13"/>
      <c r="K35" s="13">
        <v>1.2</v>
      </c>
      <c r="L35" s="13">
        <v>2.4</v>
      </c>
      <c r="M35" s="13"/>
      <c r="N35" s="13">
        <v>539.9</v>
      </c>
      <c r="O35" s="13">
        <v>4460</v>
      </c>
      <c r="P35" s="13">
        <v>4471.3</v>
      </c>
      <c r="Q35" s="28">
        <v>77</v>
      </c>
      <c r="R35" s="35">
        <f t="shared" si="0"/>
        <v>0</v>
      </c>
      <c r="S35" s="35">
        <f t="shared" si="1"/>
        <v>0</v>
      </c>
      <c r="T35" s="35">
        <f t="shared" si="2"/>
        <v>0.00015356413479017424</v>
      </c>
      <c r="U35" s="35">
        <f t="shared" si="3"/>
        <v>0.003270501246077033</v>
      </c>
    </row>
    <row r="36" spans="1:21" ht="11.25">
      <c r="A36" s="32">
        <v>31</v>
      </c>
      <c r="B36" s="43" t="s">
        <v>53</v>
      </c>
      <c r="C36" s="13">
        <v>3377.49575</v>
      </c>
      <c r="D36" s="13">
        <v>3191.38959</v>
      </c>
      <c r="E36" s="13">
        <v>3558.71626</v>
      </c>
      <c r="F36" s="13">
        <v>4594.29491</v>
      </c>
      <c r="G36" s="13">
        <v>5249.97524</v>
      </c>
      <c r="H36" s="13">
        <v>6762.06816</v>
      </c>
      <c r="I36" s="13">
        <v>8330.64113</v>
      </c>
      <c r="J36" s="13">
        <v>9779.59234</v>
      </c>
      <c r="K36" s="13">
        <v>9024.30422</v>
      </c>
      <c r="L36" s="13">
        <v>13429.86215</v>
      </c>
      <c r="M36" s="13">
        <v>8672.61898</v>
      </c>
      <c r="N36" s="13">
        <v>11245.49749</v>
      </c>
      <c r="O36" s="13">
        <v>15876.18353</v>
      </c>
      <c r="P36" s="13">
        <v>12548.95931</v>
      </c>
      <c r="Q36" s="28">
        <v>12003.50892</v>
      </c>
      <c r="R36" s="35">
        <f t="shared" si="0"/>
        <v>0.6507932430088889</v>
      </c>
      <c r="S36" s="35">
        <f t="shared" si="1"/>
        <v>0.6491886295404325</v>
      </c>
      <c r="T36" s="35">
        <f t="shared" si="2"/>
        <v>0.8593104839233582</v>
      </c>
      <c r="U36" s="35">
        <f t="shared" si="3"/>
        <v>0.5098375438981401</v>
      </c>
    </row>
    <row r="37" spans="1:21" ht="11.25">
      <c r="A37" s="32">
        <v>32</v>
      </c>
      <c r="B37" s="43" t="s">
        <v>138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>
        <v>1.6</v>
      </c>
      <c r="Q37" s="28"/>
      <c r="R37" s="35">
        <f t="shared" si="0"/>
        <v>0</v>
      </c>
      <c r="S37" s="35">
        <f t="shared" si="1"/>
        <v>0</v>
      </c>
      <c r="T37" s="35">
        <f t="shared" si="2"/>
        <v>0</v>
      </c>
      <c r="U37" s="35">
        <f t="shared" si="3"/>
        <v>0</v>
      </c>
    </row>
    <row r="38" spans="1:21" ht="11.25">
      <c r="A38" s="32">
        <v>33</v>
      </c>
      <c r="B38" s="44" t="s">
        <v>85</v>
      </c>
      <c r="C38" s="13"/>
      <c r="D38" s="13"/>
      <c r="E38" s="13"/>
      <c r="F38" s="13"/>
      <c r="G38" s="13">
        <v>58.5</v>
      </c>
      <c r="H38" s="13">
        <v>23.20724</v>
      </c>
      <c r="I38" s="13">
        <v>9.76</v>
      </c>
      <c r="J38" s="13">
        <v>260.5608</v>
      </c>
      <c r="K38" s="13">
        <v>156.60182</v>
      </c>
      <c r="L38" s="13">
        <v>109.64483</v>
      </c>
      <c r="M38" s="13">
        <v>310.22389</v>
      </c>
      <c r="N38" s="13">
        <v>382.62798</v>
      </c>
      <c r="O38" s="13">
        <v>1355.87212</v>
      </c>
      <c r="P38" s="13">
        <v>2215.98702</v>
      </c>
      <c r="Q38" s="28">
        <v>5077.25732</v>
      </c>
      <c r="R38" s="35">
        <f aca="true" t="shared" si="4" ref="R38:R69">+C38*100/(C$134-C$133)</f>
        <v>0</v>
      </c>
      <c r="S38" s="35">
        <f aca="true" t="shared" si="5" ref="S38:S69">+G38*100/(G$134-G$133)</f>
        <v>0.0072338502739520165</v>
      </c>
      <c r="T38" s="35">
        <f aca="true" t="shared" si="6" ref="T38:T69">+L38*100/(L$134-L$133)</f>
        <v>0.007015630605485726</v>
      </c>
      <c r="U38" s="35">
        <f aca="true" t="shared" si="7" ref="U38:U69">+Q38*100/(Q$134-Q$133)</f>
        <v>0.21565164145082774</v>
      </c>
    </row>
    <row r="39" spans="1:21" ht="11.25">
      <c r="A39" s="32">
        <v>34</v>
      </c>
      <c r="B39" s="44" t="s">
        <v>11</v>
      </c>
      <c r="C39" s="13">
        <v>1140.08872</v>
      </c>
      <c r="D39" s="13">
        <v>729.57898</v>
      </c>
      <c r="E39" s="13">
        <v>878.32649</v>
      </c>
      <c r="F39" s="13">
        <v>1102.30217</v>
      </c>
      <c r="G39" s="13">
        <v>1293.13645</v>
      </c>
      <c r="H39" s="13">
        <v>1353.62843</v>
      </c>
      <c r="I39" s="13">
        <v>1671.33429</v>
      </c>
      <c r="J39" s="13">
        <v>1543.85004</v>
      </c>
      <c r="K39" s="13">
        <v>1534.48916</v>
      </c>
      <c r="L39" s="13">
        <v>1697.27155</v>
      </c>
      <c r="M39" s="13">
        <v>1773.48786</v>
      </c>
      <c r="N39" s="13">
        <v>2186.37456</v>
      </c>
      <c r="O39" s="13">
        <v>2298.50157</v>
      </c>
      <c r="P39" s="13">
        <v>2176.52434</v>
      </c>
      <c r="Q39" s="28">
        <v>2005.10553</v>
      </c>
      <c r="R39" s="35">
        <f t="shared" si="4"/>
        <v>0.219678155155829</v>
      </c>
      <c r="S39" s="35">
        <f t="shared" si="5"/>
        <v>0.15990351218956986</v>
      </c>
      <c r="T39" s="35">
        <f t="shared" si="6"/>
        <v>0.10860001544988666</v>
      </c>
      <c r="U39" s="35">
        <f t="shared" si="7"/>
        <v>0.08516493681014221</v>
      </c>
    </row>
    <row r="40" spans="1:21" ht="11.25">
      <c r="A40" s="32">
        <v>35</v>
      </c>
      <c r="B40" s="43" t="s">
        <v>86</v>
      </c>
      <c r="C40" s="13"/>
      <c r="D40" s="13"/>
      <c r="E40" s="13"/>
      <c r="F40" s="13"/>
      <c r="G40" s="13"/>
      <c r="H40" s="13"/>
      <c r="I40" s="13"/>
      <c r="J40" s="13">
        <v>1.2</v>
      </c>
      <c r="K40" s="13">
        <v>2.7</v>
      </c>
      <c r="L40" s="13">
        <v>8.04</v>
      </c>
      <c r="M40" s="13">
        <v>39.07251</v>
      </c>
      <c r="N40" s="13">
        <v>14.74356</v>
      </c>
      <c r="O40" s="13">
        <v>12</v>
      </c>
      <c r="P40" s="13">
        <v>6</v>
      </c>
      <c r="Q40" s="28">
        <v>8.4</v>
      </c>
      <c r="R40" s="35">
        <f t="shared" si="4"/>
        <v>0</v>
      </c>
      <c r="S40" s="35">
        <f t="shared" si="5"/>
        <v>0</v>
      </c>
      <c r="T40" s="35">
        <f t="shared" si="6"/>
        <v>0.0005144398515470837</v>
      </c>
      <c r="U40" s="35">
        <f t="shared" si="7"/>
        <v>0.0003567819541174945</v>
      </c>
    </row>
    <row r="41" spans="1:21" ht="11.25">
      <c r="A41" s="32">
        <v>36</v>
      </c>
      <c r="B41" s="43" t="s">
        <v>87</v>
      </c>
      <c r="C41" s="13"/>
      <c r="D41" s="13"/>
      <c r="E41" s="13"/>
      <c r="F41" s="13"/>
      <c r="G41" s="13"/>
      <c r="H41" s="13"/>
      <c r="I41" s="13"/>
      <c r="J41" s="13">
        <v>3.9</v>
      </c>
      <c r="K41" s="13">
        <v>6.3</v>
      </c>
      <c r="L41" s="13">
        <v>5.04</v>
      </c>
      <c r="M41" s="13">
        <v>9</v>
      </c>
      <c r="N41" s="13">
        <v>39.74</v>
      </c>
      <c r="O41" s="13">
        <v>63</v>
      </c>
      <c r="P41" s="13">
        <v>28.8</v>
      </c>
      <c r="Q41" s="28">
        <v>18.3</v>
      </c>
      <c r="R41" s="35">
        <f t="shared" si="4"/>
        <v>0</v>
      </c>
      <c r="S41" s="35">
        <f t="shared" si="5"/>
        <v>0</v>
      </c>
      <c r="T41" s="35">
        <f t="shared" si="6"/>
        <v>0.00032248468305936596</v>
      </c>
      <c r="U41" s="35">
        <f t="shared" si="7"/>
        <v>0.0007772749714702559</v>
      </c>
    </row>
    <row r="42" spans="1:21" ht="11.25">
      <c r="A42" s="32">
        <v>37</v>
      </c>
      <c r="B42" s="43" t="s">
        <v>12</v>
      </c>
      <c r="C42" s="13">
        <v>1127.26232</v>
      </c>
      <c r="D42" s="13">
        <v>1382.34763</v>
      </c>
      <c r="E42" s="13">
        <v>1488.36152</v>
      </c>
      <c r="F42" s="13">
        <v>1669.5441</v>
      </c>
      <c r="G42" s="13">
        <v>2428.81598</v>
      </c>
      <c r="H42" s="13">
        <v>2984.73928</v>
      </c>
      <c r="I42" s="13">
        <v>3411.06322</v>
      </c>
      <c r="J42" s="13">
        <v>2475.94172</v>
      </c>
      <c r="K42" s="13">
        <v>1729.82625</v>
      </c>
      <c r="L42" s="13">
        <v>2764.98031</v>
      </c>
      <c r="M42" s="13">
        <v>2314.50168</v>
      </c>
      <c r="N42" s="13">
        <v>5392.48762</v>
      </c>
      <c r="O42" s="13">
        <v>10327.32988</v>
      </c>
      <c r="P42" s="13">
        <v>28086.01408</v>
      </c>
      <c r="Q42" s="28">
        <v>18546.1218</v>
      </c>
      <c r="R42" s="35">
        <f t="shared" si="4"/>
        <v>0.21720669847016796</v>
      </c>
      <c r="S42" s="35">
        <f t="shared" si="5"/>
        <v>0.3003366007231117</v>
      </c>
      <c r="T42" s="35">
        <f t="shared" si="6"/>
        <v>0.1769174204237574</v>
      </c>
      <c r="U42" s="35">
        <f t="shared" si="7"/>
        <v>0.7877287591791745</v>
      </c>
    </row>
    <row r="43" spans="1:21" ht="11.25">
      <c r="A43" s="32">
        <v>38</v>
      </c>
      <c r="B43" s="43" t="s">
        <v>88</v>
      </c>
      <c r="C43" s="13"/>
      <c r="D43" s="13"/>
      <c r="E43" s="13"/>
      <c r="F43" s="13"/>
      <c r="G43" s="13"/>
      <c r="H43" s="13"/>
      <c r="I43" s="13">
        <v>1.5</v>
      </c>
      <c r="J43" s="13">
        <v>8.7</v>
      </c>
      <c r="K43" s="13">
        <v>67.2</v>
      </c>
      <c r="L43" s="13">
        <v>243.34</v>
      </c>
      <c r="M43" s="13">
        <v>9194.56593</v>
      </c>
      <c r="N43" s="13">
        <v>10120.46657</v>
      </c>
      <c r="O43" s="13">
        <v>10876.32293</v>
      </c>
      <c r="P43" s="13">
        <v>13525.07115</v>
      </c>
      <c r="Q43" s="28">
        <v>14077.37281</v>
      </c>
      <c r="R43" s="35">
        <f t="shared" si="4"/>
        <v>0</v>
      </c>
      <c r="S43" s="35">
        <f t="shared" si="5"/>
        <v>0</v>
      </c>
      <c r="T43" s="35">
        <f t="shared" si="6"/>
        <v>0.015570123566600418</v>
      </c>
      <c r="U43" s="35">
        <f t="shared" si="7"/>
        <v>0.5979229261895577</v>
      </c>
    </row>
    <row r="44" spans="1:21" ht="11.25">
      <c r="A44" s="32">
        <v>39</v>
      </c>
      <c r="B44" s="43" t="s">
        <v>68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>
        <v>415.74</v>
      </c>
      <c r="N44" s="13">
        <v>1319.54616</v>
      </c>
      <c r="O44" s="13">
        <v>2842.17623</v>
      </c>
      <c r="P44" s="13">
        <v>2795.507</v>
      </c>
      <c r="Q44" s="28">
        <v>2333.8</v>
      </c>
      <c r="R44" s="35">
        <f t="shared" si="4"/>
        <v>0</v>
      </c>
      <c r="S44" s="35">
        <f t="shared" si="5"/>
        <v>0</v>
      </c>
      <c r="T44" s="35">
        <f t="shared" si="6"/>
        <v>0</v>
      </c>
      <c r="U44" s="35">
        <f t="shared" si="7"/>
        <v>0.0991259195856439</v>
      </c>
    </row>
    <row r="45" spans="1:21" ht="11.25">
      <c r="A45" s="32">
        <v>40</v>
      </c>
      <c r="B45" s="43" t="s">
        <v>89</v>
      </c>
      <c r="C45" s="13"/>
      <c r="D45" s="13"/>
      <c r="E45" s="13"/>
      <c r="F45" s="13"/>
      <c r="G45" s="13"/>
      <c r="H45" s="13"/>
      <c r="I45" s="13"/>
      <c r="J45" s="13"/>
      <c r="K45" s="13"/>
      <c r="L45" s="13">
        <v>1.8</v>
      </c>
      <c r="M45" s="13">
        <v>2.52</v>
      </c>
      <c r="N45" s="13"/>
      <c r="O45" s="13"/>
      <c r="P45" s="13"/>
      <c r="Q45" s="28"/>
      <c r="R45" s="35">
        <f t="shared" si="4"/>
        <v>0</v>
      </c>
      <c r="S45" s="35">
        <f t="shared" si="5"/>
        <v>0</v>
      </c>
      <c r="T45" s="35">
        <f t="shared" si="6"/>
        <v>0.00011517310109263069</v>
      </c>
      <c r="U45" s="35">
        <f t="shared" si="7"/>
        <v>0</v>
      </c>
    </row>
    <row r="46" spans="1:21" ht="11.25">
      <c r="A46" s="32">
        <v>41</v>
      </c>
      <c r="B46" s="43" t="s">
        <v>13</v>
      </c>
      <c r="C46" s="13">
        <v>2350.65955</v>
      </c>
      <c r="D46" s="13">
        <v>2574.9541</v>
      </c>
      <c r="E46" s="13">
        <v>2525.76941</v>
      </c>
      <c r="F46" s="13">
        <v>3529.16238</v>
      </c>
      <c r="G46" s="13">
        <v>3077.86636</v>
      </c>
      <c r="H46" s="13">
        <v>3327.34651</v>
      </c>
      <c r="I46" s="13">
        <v>3814.51564</v>
      </c>
      <c r="J46" s="13">
        <v>4532.20411</v>
      </c>
      <c r="K46" s="13">
        <v>4910.7488</v>
      </c>
      <c r="L46" s="13">
        <v>5948.32157</v>
      </c>
      <c r="M46" s="13">
        <v>6353.1932</v>
      </c>
      <c r="N46" s="13">
        <v>7574.35981</v>
      </c>
      <c r="O46" s="13">
        <v>9796.81351</v>
      </c>
      <c r="P46" s="13">
        <v>9067.16724</v>
      </c>
      <c r="Q46" s="28">
        <v>9476.65638</v>
      </c>
      <c r="R46" s="35">
        <f t="shared" si="4"/>
        <v>0.4529371655772817</v>
      </c>
      <c r="S46" s="35">
        <f t="shared" si="5"/>
        <v>0.38059528908502044</v>
      </c>
      <c r="T46" s="35">
        <f t="shared" si="6"/>
        <v>0.38060368972949205</v>
      </c>
      <c r="U46" s="35">
        <f t="shared" si="7"/>
        <v>0.4025119025900502</v>
      </c>
    </row>
    <row r="47" spans="1:21" ht="11.25">
      <c r="A47" s="32">
        <v>42</v>
      </c>
      <c r="B47" s="43" t="s">
        <v>90</v>
      </c>
      <c r="C47" s="13"/>
      <c r="D47" s="13"/>
      <c r="E47" s="13"/>
      <c r="F47" s="13"/>
      <c r="G47" s="13"/>
      <c r="H47" s="13"/>
      <c r="I47" s="13">
        <v>1.8</v>
      </c>
      <c r="J47" s="13">
        <v>17.1</v>
      </c>
      <c r="K47" s="13">
        <v>77.4</v>
      </c>
      <c r="L47" s="13">
        <v>129.6</v>
      </c>
      <c r="M47" s="13">
        <v>9447.64982</v>
      </c>
      <c r="N47" s="13">
        <v>10657.87397</v>
      </c>
      <c r="O47" s="13">
        <v>16665.41669</v>
      </c>
      <c r="P47" s="13">
        <v>18319.17546</v>
      </c>
      <c r="Q47" s="28">
        <v>9957.57541</v>
      </c>
      <c r="R47" s="35">
        <f t="shared" si="4"/>
        <v>0</v>
      </c>
      <c r="S47" s="35">
        <f t="shared" si="5"/>
        <v>0</v>
      </c>
      <c r="T47" s="35">
        <f t="shared" si="6"/>
        <v>0.00829246327866941</v>
      </c>
      <c r="U47" s="35">
        <f t="shared" si="7"/>
        <v>0.422938477744299</v>
      </c>
    </row>
    <row r="48" spans="1:21" ht="11.25">
      <c r="A48" s="32">
        <v>43</v>
      </c>
      <c r="B48" s="43" t="s">
        <v>14</v>
      </c>
      <c r="C48" s="13">
        <v>11703.15346</v>
      </c>
      <c r="D48" s="13">
        <v>10702.3167</v>
      </c>
      <c r="E48" s="13">
        <v>12411.55723</v>
      </c>
      <c r="F48" s="13">
        <v>15914.1507</v>
      </c>
      <c r="G48" s="13">
        <v>16836.01483</v>
      </c>
      <c r="H48" s="13">
        <v>18218.77409</v>
      </c>
      <c r="I48" s="13">
        <v>25867.80982</v>
      </c>
      <c r="J48" s="13">
        <v>24852.44691</v>
      </c>
      <c r="K48" s="13">
        <v>19670.11164</v>
      </c>
      <c r="L48" s="13">
        <v>29479.90096</v>
      </c>
      <c r="M48" s="13">
        <v>27067.80434</v>
      </c>
      <c r="N48" s="13">
        <v>32826.22092</v>
      </c>
      <c r="O48" s="13">
        <v>36497.49169</v>
      </c>
      <c r="P48" s="13">
        <v>38026.24476</v>
      </c>
      <c r="Q48" s="28">
        <v>34599.94452</v>
      </c>
      <c r="R48" s="35">
        <f t="shared" si="4"/>
        <v>2.2550237683242376</v>
      </c>
      <c r="S48" s="35">
        <f t="shared" si="5"/>
        <v>2.0818668459872773</v>
      </c>
      <c r="T48" s="35">
        <f t="shared" si="6"/>
        <v>1.886273118592678</v>
      </c>
      <c r="U48" s="35">
        <f t="shared" si="7"/>
        <v>1.4695995021669637</v>
      </c>
    </row>
    <row r="49" spans="1:21" ht="11.25">
      <c r="A49" s="32">
        <v>44</v>
      </c>
      <c r="B49" s="43" t="s">
        <v>15</v>
      </c>
      <c r="C49" s="13">
        <v>9492.9075</v>
      </c>
      <c r="D49" s="13">
        <v>9233.3406</v>
      </c>
      <c r="E49" s="13">
        <v>8838.46993</v>
      </c>
      <c r="F49" s="13">
        <v>9817.51777</v>
      </c>
      <c r="G49" s="13">
        <v>9253.89807</v>
      </c>
      <c r="H49" s="13">
        <v>9412.34525</v>
      </c>
      <c r="I49" s="13">
        <v>11137.11361</v>
      </c>
      <c r="J49" s="13">
        <v>11410.40638</v>
      </c>
      <c r="K49" s="13">
        <v>11626.75247</v>
      </c>
      <c r="L49" s="13">
        <v>15030.2597</v>
      </c>
      <c r="M49" s="13">
        <v>13432.88391</v>
      </c>
      <c r="N49" s="13">
        <v>16265.84538</v>
      </c>
      <c r="O49" s="13">
        <v>18597.36749</v>
      </c>
      <c r="P49" s="13">
        <v>23327.28278</v>
      </c>
      <c r="Q49" s="28">
        <v>24061.56864</v>
      </c>
      <c r="R49" s="35">
        <f t="shared" si="4"/>
        <v>1.829142215059309</v>
      </c>
      <c r="S49" s="35">
        <f t="shared" si="5"/>
        <v>1.1442959502357868</v>
      </c>
      <c r="T49" s="35">
        <f t="shared" si="6"/>
        <v>0.9617120110425517</v>
      </c>
      <c r="U49" s="35">
        <f t="shared" si="7"/>
        <v>1.0219920807751697</v>
      </c>
    </row>
    <row r="50" spans="1:21" ht="11.25">
      <c r="A50" s="32">
        <v>45</v>
      </c>
      <c r="B50" s="43" t="s">
        <v>16</v>
      </c>
      <c r="C50" s="13">
        <v>66.13092</v>
      </c>
      <c r="D50" s="13">
        <v>51.92439</v>
      </c>
      <c r="E50" s="13">
        <v>50.09042</v>
      </c>
      <c r="F50" s="13">
        <v>54.89406</v>
      </c>
      <c r="G50" s="13">
        <v>101.628</v>
      </c>
      <c r="H50" s="13">
        <v>141.24468</v>
      </c>
      <c r="I50" s="13">
        <v>173.871</v>
      </c>
      <c r="J50" s="13">
        <v>169.38284</v>
      </c>
      <c r="K50" s="13">
        <v>268.67769</v>
      </c>
      <c r="L50" s="13">
        <v>420.93233</v>
      </c>
      <c r="M50" s="13">
        <v>172.90167</v>
      </c>
      <c r="N50" s="13">
        <v>147.95694</v>
      </c>
      <c r="O50" s="13">
        <v>279.57943</v>
      </c>
      <c r="P50" s="13">
        <v>132.22659</v>
      </c>
      <c r="Q50" s="28">
        <v>204.3264</v>
      </c>
      <c r="R50" s="35">
        <f t="shared" si="4"/>
        <v>0.012742445609283563</v>
      </c>
      <c r="S50" s="35">
        <f t="shared" si="5"/>
        <v>0.01256686727591787</v>
      </c>
      <c r="T50" s="35">
        <f t="shared" si="6"/>
        <v>0.026933378775692546</v>
      </c>
      <c r="U50" s="35">
        <f t="shared" si="7"/>
        <v>0.00867856812735629</v>
      </c>
    </row>
    <row r="51" spans="1:21" ht="11.25">
      <c r="A51" s="32">
        <v>46</v>
      </c>
      <c r="B51" s="43" t="s">
        <v>54</v>
      </c>
      <c r="C51" s="13">
        <v>12424.52945</v>
      </c>
      <c r="D51" s="13">
        <v>15160.05481</v>
      </c>
      <c r="E51" s="13">
        <v>17545.66773</v>
      </c>
      <c r="F51" s="13">
        <v>19857.24746</v>
      </c>
      <c r="G51" s="13">
        <v>24542.49029</v>
      </c>
      <c r="H51" s="13">
        <v>24141.14267</v>
      </c>
      <c r="I51" s="13">
        <v>26748.72845</v>
      </c>
      <c r="J51" s="13">
        <v>28191.91551</v>
      </c>
      <c r="K51" s="13">
        <v>28967.74008</v>
      </c>
      <c r="L51" s="13">
        <v>35567.52098</v>
      </c>
      <c r="M51" s="13">
        <v>39480.70439</v>
      </c>
      <c r="N51" s="13">
        <v>40424.99117</v>
      </c>
      <c r="O51" s="13">
        <v>49877.95914</v>
      </c>
      <c r="P51" s="13">
        <v>50542.50281</v>
      </c>
      <c r="Q51" s="28">
        <v>50708.03222</v>
      </c>
      <c r="R51" s="35">
        <f t="shared" si="4"/>
        <v>2.394022202285509</v>
      </c>
      <c r="S51" s="35">
        <f t="shared" si="5"/>
        <v>3.0348153864577982</v>
      </c>
      <c r="T51" s="35">
        <f t="shared" si="6"/>
        <v>2.27578982746878</v>
      </c>
      <c r="U51" s="35">
        <f t="shared" si="7"/>
        <v>2.1537750982029134</v>
      </c>
    </row>
    <row r="52" spans="1:21" ht="11.25">
      <c r="A52" s="32">
        <v>47</v>
      </c>
      <c r="B52" s="43" t="s">
        <v>55</v>
      </c>
      <c r="C52" s="13">
        <v>1862.9275</v>
      </c>
      <c r="D52" s="13">
        <v>1871.6858</v>
      </c>
      <c r="E52" s="13">
        <v>1879.34779</v>
      </c>
      <c r="F52" s="13">
        <v>2046.07151</v>
      </c>
      <c r="G52" s="13">
        <v>2252.34924</v>
      </c>
      <c r="H52" s="13">
        <v>2643.15642</v>
      </c>
      <c r="I52" s="13">
        <v>3220.27004</v>
      </c>
      <c r="J52" s="13">
        <v>4094.60332</v>
      </c>
      <c r="K52" s="13">
        <v>4531.76685</v>
      </c>
      <c r="L52" s="13">
        <v>6603.85827</v>
      </c>
      <c r="M52" s="13">
        <v>8395.03708</v>
      </c>
      <c r="N52" s="13">
        <v>8764.66025</v>
      </c>
      <c r="O52" s="13">
        <v>11933.63142</v>
      </c>
      <c r="P52" s="13">
        <v>19464.44614</v>
      </c>
      <c r="Q52" s="28">
        <v>14965.25782</v>
      </c>
      <c r="R52" s="35">
        <f t="shared" si="4"/>
        <v>0.35895844701372065</v>
      </c>
      <c r="S52" s="35">
        <f t="shared" si="5"/>
        <v>0.2785155071249507</v>
      </c>
      <c r="T52" s="35">
        <f t="shared" si="6"/>
        <v>0.42254824229561955</v>
      </c>
      <c r="U52" s="35">
        <f t="shared" si="7"/>
        <v>0.6356349915347281</v>
      </c>
    </row>
    <row r="53" spans="1:21" ht="11.25">
      <c r="A53" s="32">
        <v>48</v>
      </c>
      <c r="B53" s="43" t="s">
        <v>69</v>
      </c>
      <c r="C53" s="13"/>
      <c r="D53" s="13"/>
      <c r="E53" s="13"/>
      <c r="F53" s="13"/>
      <c r="G53" s="13"/>
      <c r="H53" s="13"/>
      <c r="I53" s="13"/>
      <c r="J53" s="13"/>
      <c r="K53" s="13"/>
      <c r="L53" s="13">
        <v>0.3</v>
      </c>
      <c r="M53" s="13">
        <v>93.4</v>
      </c>
      <c r="N53" s="13">
        <v>451.51128</v>
      </c>
      <c r="O53" s="13">
        <v>3033.3</v>
      </c>
      <c r="P53" s="13">
        <v>3574.4</v>
      </c>
      <c r="Q53" s="28">
        <v>836.2</v>
      </c>
      <c r="R53" s="35">
        <f t="shared" si="4"/>
        <v>0</v>
      </c>
      <c r="S53" s="35">
        <f t="shared" si="5"/>
        <v>0</v>
      </c>
      <c r="T53" s="35">
        <f t="shared" si="6"/>
        <v>1.919551684877178E-05</v>
      </c>
      <c r="U53" s="35">
        <f t="shared" si="7"/>
        <v>0.03551679405155344</v>
      </c>
    </row>
    <row r="54" spans="1:21" ht="11.25">
      <c r="A54" s="32">
        <v>49</v>
      </c>
      <c r="B54" s="43" t="s">
        <v>17</v>
      </c>
      <c r="C54" s="13">
        <v>3439.36328</v>
      </c>
      <c r="D54" s="13">
        <v>3741.12924</v>
      </c>
      <c r="E54" s="13">
        <v>3884.65059</v>
      </c>
      <c r="F54" s="13">
        <v>4885.5173</v>
      </c>
      <c r="G54" s="13">
        <v>4944.99624</v>
      </c>
      <c r="H54" s="13">
        <v>4999.6243</v>
      </c>
      <c r="I54" s="13">
        <v>6809.9329</v>
      </c>
      <c r="J54" s="13">
        <v>7909.15867</v>
      </c>
      <c r="K54" s="13">
        <v>9200.99437</v>
      </c>
      <c r="L54" s="13">
        <v>10482.10033</v>
      </c>
      <c r="M54" s="13">
        <v>10215.04456</v>
      </c>
      <c r="N54" s="13">
        <v>14528.30696</v>
      </c>
      <c r="O54" s="13">
        <v>15640.00302</v>
      </c>
      <c r="P54" s="13">
        <v>16386.37531</v>
      </c>
      <c r="Q54" s="28">
        <v>16353.65105</v>
      </c>
      <c r="R54" s="35">
        <f t="shared" si="4"/>
        <v>0.662714196717165</v>
      </c>
      <c r="S54" s="35">
        <f t="shared" si="5"/>
        <v>0.6114762804344563</v>
      </c>
      <c r="T54" s="35">
        <f t="shared" si="6"/>
        <v>0.6706977783167708</v>
      </c>
      <c r="U54" s="35">
        <f t="shared" si="7"/>
        <v>0.6946056641160258</v>
      </c>
    </row>
    <row r="55" spans="1:21" ht="11.25">
      <c r="A55" s="32">
        <v>50</v>
      </c>
      <c r="B55" s="43" t="s">
        <v>112</v>
      </c>
      <c r="C55" s="13">
        <v>1374.64185</v>
      </c>
      <c r="D55" s="13">
        <v>1426.01486</v>
      </c>
      <c r="E55" s="13">
        <v>1517.24157</v>
      </c>
      <c r="F55" s="13">
        <v>2257.00641</v>
      </c>
      <c r="G55" s="13">
        <v>2996.57441</v>
      </c>
      <c r="H55" s="13">
        <v>3820.87142</v>
      </c>
      <c r="I55" s="13">
        <v>4874.4658</v>
      </c>
      <c r="J55" s="13">
        <v>3885.53044</v>
      </c>
      <c r="K55" s="13">
        <v>4527.05117</v>
      </c>
      <c r="L55" s="13">
        <v>6261.88601</v>
      </c>
      <c r="M55" s="13">
        <v>8579.43188</v>
      </c>
      <c r="N55" s="13">
        <v>11038.42282</v>
      </c>
      <c r="O55" s="13">
        <v>13464.87825</v>
      </c>
      <c r="P55" s="13">
        <v>18958.04663</v>
      </c>
      <c r="Q55" s="28">
        <v>15567.76058</v>
      </c>
      <c r="R55" s="35">
        <f t="shared" si="4"/>
        <v>0.26487305795639815</v>
      </c>
      <c r="S55" s="35">
        <f t="shared" si="5"/>
        <v>0.3705430874648906</v>
      </c>
      <c r="T55" s="35">
        <f t="shared" si="6"/>
        <v>0.4006671280334777</v>
      </c>
      <c r="U55" s="35">
        <f t="shared" si="7"/>
        <v>0.6612257191625833</v>
      </c>
    </row>
    <row r="56" spans="1:21" ht="11.25">
      <c r="A56" s="32">
        <v>51</v>
      </c>
      <c r="B56" s="43" t="s">
        <v>113</v>
      </c>
      <c r="C56" s="13">
        <v>4319.87222</v>
      </c>
      <c r="D56" s="13">
        <v>3596.67468</v>
      </c>
      <c r="E56" s="13">
        <v>4631.26748</v>
      </c>
      <c r="F56" s="13">
        <v>5902.29844</v>
      </c>
      <c r="G56" s="13">
        <v>6098.23328</v>
      </c>
      <c r="H56" s="13">
        <v>6627.63559</v>
      </c>
      <c r="I56" s="13">
        <v>10419.49595</v>
      </c>
      <c r="J56" s="13">
        <v>10930.84505</v>
      </c>
      <c r="K56" s="13">
        <v>12660.383</v>
      </c>
      <c r="L56" s="13">
        <v>13964.94368</v>
      </c>
      <c r="M56" s="13">
        <v>12720.64281</v>
      </c>
      <c r="N56" s="13">
        <v>14407.44343</v>
      </c>
      <c r="O56" s="13">
        <v>16093.4895</v>
      </c>
      <c r="P56" s="13">
        <v>16398.72507</v>
      </c>
      <c r="Q56" s="28">
        <v>16306.11217</v>
      </c>
      <c r="R56" s="35">
        <f t="shared" si="4"/>
        <v>0.832375185501805</v>
      </c>
      <c r="S56" s="35">
        <f t="shared" si="5"/>
        <v>0.754080452703441</v>
      </c>
      <c r="T56" s="35">
        <f t="shared" si="6"/>
        <v>0.8935477056719634</v>
      </c>
      <c r="U56" s="35">
        <f t="shared" si="7"/>
        <v>0.6925864957228165</v>
      </c>
    </row>
    <row r="57" spans="1:21" ht="11.25">
      <c r="A57" s="32">
        <v>52</v>
      </c>
      <c r="B57" s="43" t="s">
        <v>114</v>
      </c>
      <c r="C57" s="13">
        <v>1707.53017</v>
      </c>
      <c r="D57" s="13">
        <v>1613.87516</v>
      </c>
      <c r="E57" s="13">
        <v>2208.57075</v>
      </c>
      <c r="F57" s="13">
        <v>3764.31106</v>
      </c>
      <c r="G57" s="13">
        <v>4104.1979</v>
      </c>
      <c r="H57" s="13">
        <v>4225.24787</v>
      </c>
      <c r="I57" s="13">
        <v>5919.81267</v>
      </c>
      <c r="J57" s="13">
        <v>4869.38641</v>
      </c>
      <c r="K57" s="13">
        <v>5952.7568</v>
      </c>
      <c r="L57" s="13">
        <v>6593.96211</v>
      </c>
      <c r="M57" s="13">
        <v>7133.35159</v>
      </c>
      <c r="N57" s="13">
        <v>10070.92069</v>
      </c>
      <c r="O57" s="13">
        <v>13419.58717</v>
      </c>
      <c r="P57" s="13">
        <v>18197.094</v>
      </c>
      <c r="Q57" s="28">
        <v>13978.24724</v>
      </c>
      <c r="R57" s="35">
        <f t="shared" si="4"/>
        <v>0.3290156906547756</v>
      </c>
      <c r="S57" s="35">
        <f t="shared" si="5"/>
        <v>0.5075068906541589</v>
      </c>
      <c r="T57" s="35">
        <f t="shared" si="6"/>
        <v>0.4219150359422258</v>
      </c>
      <c r="U57" s="35">
        <f t="shared" si="7"/>
        <v>0.5937126625505565</v>
      </c>
    </row>
    <row r="58" spans="1:21" ht="11.25">
      <c r="A58" s="32">
        <v>53</v>
      </c>
      <c r="B58" s="43" t="s">
        <v>91</v>
      </c>
      <c r="C58" s="13"/>
      <c r="D58" s="13"/>
      <c r="E58" s="13"/>
      <c r="F58" s="13"/>
      <c r="G58" s="13"/>
      <c r="H58" s="13"/>
      <c r="I58" s="13"/>
      <c r="J58" s="13"/>
      <c r="K58" s="13">
        <v>2.4</v>
      </c>
      <c r="L58" s="13">
        <v>6.96</v>
      </c>
      <c r="M58" s="13">
        <v>2.52</v>
      </c>
      <c r="N58" s="13">
        <v>1.2</v>
      </c>
      <c r="O58" s="13">
        <v>2.8</v>
      </c>
      <c r="P58" s="13"/>
      <c r="Q58" s="28"/>
      <c r="R58" s="35">
        <f t="shared" si="4"/>
        <v>0</v>
      </c>
      <c r="S58" s="35">
        <f t="shared" si="5"/>
        <v>0</v>
      </c>
      <c r="T58" s="35">
        <f t="shared" si="6"/>
        <v>0.00044533599089150534</v>
      </c>
      <c r="U58" s="35">
        <f t="shared" si="7"/>
        <v>0</v>
      </c>
    </row>
    <row r="59" spans="1:21" ht="11.25">
      <c r="A59" s="32">
        <v>54</v>
      </c>
      <c r="B59" s="44" t="s">
        <v>115</v>
      </c>
      <c r="C59" s="46">
        <v>11202.11096</v>
      </c>
      <c r="D59" s="46">
        <v>10125.6247</v>
      </c>
      <c r="E59" s="46">
        <v>11591.58977</v>
      </c>
      <c r="F59" s="46">
        <v>16075.47177</v>
      </c>
      <c r="G59" s="46">
        <v>15237.25527</v>
      </c>
      <c r="H59" s="46">
        <v>15293.03613</v>
      </c>
      <c r="I59" s="46">
        <v>19855.64815</v>
      </c>
      <c r="J59" s="46">
        <v>19728.16481</v>
      </c>
      <c r="K59" s="46">
        <v>19469.85304</v>
      </c>
      <c r="L59" s="46">
        <v>22885.45016</v>
      </c>
      <c r="M59" s="46">
        <v>23759.48524</v>
      </c>
      <c r="N59" s="46">
        <v>35413.9587</v>
      </c>
      <c r="O59" s="46">
        <v>56609.55491</v>
      </c>
      <c r="P59" s="46">
        <v>107401.52684</v>
      </c>
      <c r="Q59" s="47">
        <v>82308.45446</v>
      </c>
      <c r="R59" s="35">
        <f t="shared" si="4"/>
        <v>2.1584803238327734</v>
      </c>
      <c r="S59" s="35">
        <f t="shared" si="5"/>
        <v>1.8841713369088258</v>
      </c>
      <c r="T59" s="35">
        <f t="shared" si="6"/>
        <v>1.464326813793356</v>
      </c>
      <c r="U59" s="35">
        <f t="shared" si="7"/>
        <v>3.4959727645987626</v>
      </c>
    </row>
    <row r="60" spans="1:21" ht="11.25">
      <c r="A60" s="32">
        <v>55</v>
      </c>
      <c r="B60" s="43" t="s">
        <v>92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>
        <v>3.6</v>
      </c>
      <c r="N60" s="13">
        <v>10.72</v>
      </c>
      <c r="O60" s="13">
        <v>10.4</v>
      </c>
      <c r="P60" s="13">
        <v>9.8</v>
      </c>
      <c r="Q60" s="28">
        <v>5.6</v>
      </c>
      <c r="R60" s="35">
        <f t="shared" si="4"/>
        <v>0</v>
      </c>
      <c r="S60" s="35">
        <f t="shared" si="5"/>
        <v>0</v>
      </c>
      <c r="T60" s="35">
        <f t="shared" si="6"/>
        <v>0</v>
      </c>
      <c r="U60" s="35">
        <f t="shared" si="7"/>
        <v>0.00023785463607832967</v>
      </c>
    </row>
    <row r="61" spans="1:21" ht="11.25">
      <c r="A61" s="32">
        <v>56</v>
      </c>
      <c r="B61" s="43" t="s">
        <v>93</v>
      </c>
      <c r="C61" s="13"/>
      <c r="D61" s="13"/>
      <c r="E61" s="13"/>
      <c r="F61" s="13"/>
      <c r="G61" s="13"/>
      <c r="H61" s="13"/>
      <c r="I61" s="13"/>
      <c r="J61" s="13"/>
      <c r="K61" s="13">
        <v>1.5</v>
      </c>
      <c r="L61" s="13">
        <v>2.4</v>
      </c>
      <c r="M61" s="13"/>
      <c r="N61" s="13">
        <v>4</v>
      </c>
      <c r="O61" s="13">
        <v>7.2</v>
      </c>
      <c r="P61" s="13"/>
      <c r="Q61" s="28"/>
      <c r="R61" s="35">
        <f t="shared" si="4"/>
        <v>0</v>
      </c>
      <c r="S61" s="35">
        <f t="shared" si="5"/>
        <v>0</v>
      </c>
      <c r="T61" s="35">
        <f t="shared" si="6"/>
        <v>0.00015356413479017424</v>
      </c>
      <c r="U61" s="35">
        <f t="shared" si="7"/>
        <v>0</v>
      </c>
    </row>
    <row r="62" spans="1:21" ht="11.25">
      <c r="A62" s="32">
        <v>57</v>
      </c>
      <c r="B62" s="43" t="s">
        <v>116</v>
      </c>
      <c r="C62" s="13"/>
      <c r="D62" s="13"/>
      <c r="E62" s="13"/>
      <c r="F62" s="13"/>
      <c r="G62" s="13">
        <v>15.39</v>
      </c>
      <c r="H62" s="13">
        <v>264.09211</v>
      </c>
      <c r="I62" s="13">
        <v>2513.63195</v>
      </c>
      <c r="J62" s="13">
        <v>1748.7282</v>
      </c>
      <c r="K62" s="13">
        <v>1728.98313</v>
      </c>
      <c r="L62" s="13">
        <v>1918.05744</v>
      </c>
      <c r="M62" s="13">
        <v>1777.70004</v>
      </c>
      <c r="N62" s="13">
        <v>1727.71283</v>
      </c>
      <c r="O62" s="13">
        <v>1692.18233</v>
      </c>
      <c r="P62" s="13">
        <v>11621.27282</v>
      </c>
      <c r="Q62" s="28">
        <v>11443.16891</v>
      </c>
      <c r="R62" s="35">
        <f t="shared" si="4"/>
        <v>0</v>
      </c>
      <c r="S62" s="35">
        <f t="shared" si="5"/>
        <v>0.0019030590720704535</v>
      </c>
      <c r="T62" s="35">
        <f t="shared" si="6"/>
        <v>0.12272701302144023</v>
      </c>
      <c r="U62" s="35">
        <f t="shared" si="7"/>
        <v>0.48603763869123334</v>
      </c>
    </row>
    <row r="63" spans="1:21" ht="11.25">
      <c r="A63" s="32">
        <v>58</v>
      </c>
      <c r="B63" s="43" t="s">
        <v>117</v>
      </c>
      <c r="C63" s="13">
        <v>12189.53451</v>
      </c>
      <c r="D63" s="13">
        <v>8858.5209</v>
      </c>
      <c r="E63" s="13">
        <v>11704.92098</v>
      </c>
      <c r="F63" s="13">
        <v>19558.57517</v>
      </c>
      <c r="G63" s="13">
        <v>19102.13978</v>
      </c>
      <c r="H63" s="13">
        <v>18451.45294</v>
      </c>
      <c r="I63" s="13">
        <v>29554.21458</v>
      </c>
      <c r="J63" s="13">
        <v>23688.35934</v>
      </c>
      <c r="K63" s="13">
        <v>28817.20692</v>
      </c>
      <c r="L63" s="13">
        <v>33824.29315</v>
      </c>
      <c r="M63" s="13">
        <v>32269.01983</v>
      </c>
      <c r="N63" s="13">
        <v>40600.40087</v>
      </c>
      <c r="O63" s="13">
        <v>44702.66722</v>
      </c>
      <c r="P63" s="13">
        <v>60666.74569</v>
      </c>
      <c r="Q63" s="28">
        <v>46893.3948</v>
      </c>
      <c r="R63" s="35">
        <f t="shared" si="4"/>
        <v>2.3487421692630304</v>
      </c>
      <c r="S63" s="35">
        <f t="shared" si="5"/>
        <v>2.362085796249961</v>
      </c>
      <c r="T63" s="35">
        <f t="shared" si="6"/>
        <v>2.16424929686207</v>
      </c>
      <c r="U63" s="35">
        <f t="shared" si="7"/>
        <v>1.991752027612757</v>
      </c>
    </row>
    <row r="64" spans="1:21" ht="11.25">
      <c r="A64" s="32">
        <v>59</v>
      </c>
      <c r="B64" s="43" t="s">
        <v>118</v>
      </c>
      <c r="C64" s="13">
        <v>1951.53612</v>
      </c>
      <c r="D64" s="13">
        <v>1601.16835</v>
      </c>
      <c r="E64" s="13">
        <v>1786.11257</v>
      </c>
      <c r="F64" s="13">
        <v>1787.0516</v>
      </c>
      <c r="G64" s="13">
        <v>1444.81971</v>
      </c>
      <c r="H64" s="13">
        <v>1212.91646</v>
      </c>
      <c r="I64" s="13">
        <v>2168.4581</v>
      </c>
      <c r="J64" s="13">
        <v>1672.08258</v>
      </c>
      <c r="K64" s="13">
        <v>2010.16787</v>
      </c>
      <c r="L64" s="13">
        <v>6287.65855</v>
      </c>
      <c r="M64" s="13">
        <v>3481.63258</v>
      </c>
      <c r="N64" s="13">
        <v>6130.96253</v>
      </c>
      <c r="O64" s="13">
        <v>5436.50179</v>
      </c>
      <c r="P64" s="13">
        <v>11048.90377</v>
      </c>
      <c r="Q64" s="28">
        <v>7679.80109</v>
      </c>
      <c r="R64" s="35">
        <f t="shared" si="4"/>
        <v>0.37603201140483566</v>
      </c>
      <c r="S64" s="35">
        <f t="shared" si="5"/>
        <v>0.17865999068367133</v>
      </c>
      <c r="T64" s="35">
        <f t="shared" si="6"/>
        <v>0.4023161854528298</v>
      </c>
      <c r="U64" s="35">
        <f t="shared" si="7"/>
        <v>0.326192195252841</v>
      </c>
    </row>
    <row r="65" spans="1:21" ht="11.25">
      <c r="A65" s="32">
        <v>60</v>
      </c>
      <c r="B65" s="43" t="s">
        <v>119</v>
      </c>
      <c r="C65" s="13">
        <v>9561.67698</v>
      </c>
      <c r="D65" s="13">
        <v>8347.81352</v>
      </c>
      <c r="E65" s="13">
        <v>6087.79071</v>
      </c>
      <c r="F65" s="13">
        <v>6976.28807</v>
      </c>
      <c r="G65" s="13">
        <v>6833.86449</v>
      </c>
      <c r="H65" s="13">
        <v>7278.48158</v>
      </c>
      <c r="I65" s="13">
        <v>8195.93883</v>
      </c>
      <c r="J65" s="13">
        <v>8115.99569</v>
      </c>
      <c r="K65" s="13">
        <v>8533.52863</v>
      </c>
      <c r="L65" s="13">
        <v>10108.02479</v>
      </c>
      <c r="M65" s="13">
        <v>10264.09605</v>
      </c>
      <c r="N65" s="13">
        <v>20111.20957</v>
      </c>
      <c r="O65" s="13">
        <v>34207.96013</v>
      </c>
      <c r="P65" s="13">
        <v>73920.82924</v>
      </c>
      <c r="Q65" s="28">
        <v>52217.73218</v>
      </c>
      <c r="R65" s="35">
        <f t="shared" si="4"/>
        <v>1.8423930719728183</v>
      </c>
      <c r="S65" s="35">
        <f t="shared" si="5"/>
        <v>0.8450453421049138</v>
      </c>
      <c r="T65" s="35">
        <f t="shared" si="6"/>
        <v>0.6467625338808262</v>
      </c>
      <c r="U65" s="35">
        <f t="shared" si="7"/>
        <v>2.2178981579481403</v>
      </c>
    </row>
    <row r="66" spans="1:21" ht="11.25">
      <c r="A66" s="32">
        <v>61</v>
      </c>
      <c r="B66" s="43" t="s">
        <v>120</v>
      </c>
      <c r="C66" s="13">
        <v>1584.74907</v>
      </c>
      <c r="D66" s="13">
        <v>3549.4668</v>
      </c>
      <c r="E66" s="13">
        <v>2818.58664</v>
      </c>
      <c r="F66" s="13">
        <v>2337.67484</v>
      </c>
      <c r="G66" s="13">
        <v>2165.95311</v>
      </c>
      <c r="H66" s="13">
        <v>2315.6282</v>
      </c>
      <c r="I66" s="13">
        <v>3361.49789</v>
      </c>
      <c r="J66" s="13">
        <v>3202.45368</v>
      </c>
      <c r="K66" s="13">
        <v>2961.21071</v>
      </c>
      <c r="L66" s="13">
        <v>6367.29609</v>
      </c>
      <c r="M66" s="13">
        <v>3163.83911</v>
      </c>
      <c r="N66" s="13">
        <v>4771.87096</v>
      </c>
      <c r="O66" s="13">
        <v>4218.6028</v>
      </c>
      <c r="P66" s="13">
        <v>4288.00999</v>
      </c>
      <c r="Q66" s="28">
        <v>4416.02365</v>
      </c>
      <c r="R66" s="35">
        <f t="shared" si="4"/>
        <v>0.3053575971548212</v>
      </c>
      <c r="S66" s="35">
        <f t="shared" si="5"/>
        <v>0.26783214526736276</v>
      </c>
      <c r="T66" s="35">
        <f t="shared" si="6"/>
        <v>0.4074117979223789</v>
      </c>
      <c r="U66" s="35">
        <f t="shared" si="7"/>
        <v>0.1875663746757227</v>
      </c>
    </row>
    <row r="67" spans="1:21" ht="11.25">
      <c r="A67" s="32">
        <v>62</v>
      </c>
      <c r="B67" s="43" t="s">
        <v>121</v>
      </c>
      <c r="C67" s="13">
        <v>14755.36237</v>
      </c>
      <c r="D67" s="13">
        <v>15034.71566</v>
      </c>
      <c r="E67" s="13">
        <v>15984.57461</v>
      </c>
      <c r="F67" s="13">
        <v>24219.77928</v>
      </c>
      <c r="G67" s="13">
        <v>28409.18716</v>
      </c>
      <c r="H67" s="13">
        <v>27908.77054</v>
      </c>
      <c r="I67" s="13">
        <v>36383.33842</v>
      </c>
      <c r="J67" s="13">
        <v>38042.62084</v>
      </c>
      <c r="K67" s="13">
        <v>48338.46362</v>
      </c>
      <c r="L67" s="13">
        <v>64056.28873</v>
      </c>
      <c r="M67" s="13">
        <v>43330.68776</v>
      </c>
      <c r="N67" s="13">
        <v>64868.7982</v>
      </c>
      <c r="O67" s="13">
        <v>73038.69951</v>
      </c>
      <c r="P67" s="13">
        <v>115313.17956</v>
      </c>
      <c r="Q67" s="28">
        <v>84556.25062</v>
      </c>
      <c r="R67" s="35">
        <f t="shared" si="4"/>
        <v>2.843139070876292</v>
      </c>
      <c r="S67" s="35">
        <f t="shared" si="5"/>
        <v>3.5129539541900874</v>
      </c>
      <c r="T67" s="35">
        <f t="shared" si="6"/>
        <v>4.098645231955016</v>
      </c>
      <c r="U67" s="35">
        <f t="shared" si="7"/>
        <v>3.5914457534585966</v>
      </c>
    </row>
    <row r="68" spans="1:21" ht="11.25">
      <c r="A68" s="32">
        <v>63</v>
      </c>
      <c r="B68" s="43" t="s">
        <v>122</v>
      </c>
      <c r="C68" s="13">
        <v>14363.24059</v>
      </c>
      <c r="D68" s="13">
        <v>12588.29597</v>
      </c>
      <c r="E68" s="13">
        <v>13203.74428</v>
      </c>
      <c r="F68" s="13">
        <v>18364.42405</v>
      </c>
      <c r="G68" s="13">
        <v>19301.14589</v>
      </c>
      <c r="H68" s="13">
        <v>18883.92212</v>
      </c>
      <c r="I68" s="13">
        <v>23823.48244</v>
      </c>
      <c r="J68" s="13">
        <v>23355.50783</v>
      </c>
      <c r="K68" s="13">
        <v>23230.66655</v>
      </c>
      <c r="L68" s="13">
        <v>27527.56374</v>
      </c>
      <c r="M68" s="13">
        <v>25057.7669</v>
      </c>
      <c r="N68" s="13">
        <v>38893.39218</v>
      </c>
      <c r="O68" s="13">
        <v>51805.25443</v>
      </c>
      <c r="P68" s="13">
        <v>82177.00335</v>
      </c>
      <c r="Q68" s="28">
        <v>58669.6879</v>
      </c>
      <c r="R68" s="35">
        <f t="shared" si="4"/>
        <v>2.767583030617583</v>
      </c>
      <c r="S68" s="35">
        <f t="shared" si="5"/>
        <v>2.3866940082728947</v>
      </c>
      <c r="T68" s="35">
        <f t="shared" si="6"/>
        <v>1.7613527119226975</v>
      </c>
      <c r="U68" s="35">
        <f t="shared" si="7"/>
        <v>2.4919387971935145</v>
      </c>
    </row>
    <row r="69" spans="1:21" ht="11.25">
      <c r="A69" s="32">
        <v>64</v>
      </c>
      <c r="B69" s="43" t="s">
        <v>94</v>
      </c>
      <c r="C69" s="13"/>
      <c r="D69" s="13"/>
      <c r="E69" s="13">
        <v>1.20755</v>
      </c>
      <c r="F69" s="13">
        <v>2.89812</v>
      </c>
      <c r="G69" s="13">
        <v>3.19057</v>
      </c>
      <c r="H69" s="13">
        <v>1.2</v>
      </c>
      <c r="I69" s="13"/>
      <c r="J69" s="13">
        <v>9</v>
      </c>
      <c r="K69" s="13">
        <v>24.6</v>
      </c>
      <c r="L69" s="13">
        <v>64.92</v>
      </c>
      <c r="M69" s="13">
        <v>172.78996</v>
      </c>
      <c r="N69" s="13">
        <v>402.81541</v>
      </c>
      <c r="O69" s="13">
        <v>657.73221</v>
      </c>
      <c r="P69" s="13">
        <v>288.98013</v>
      </c>
      <c r="Q69" s="28">
        <v>624.75817</v>
      </c>
      <c r="R69" s="35">
        <f t="shared" si="4"/>
        <v>0</v>
      </c>
      <c r="S69" s="35">
        <f t="shared" si="5"/>
        <v>0.00039453172083013825</v>
      </c>
      <c r="T69" s="35">
        <f t="shared" si="6"/>
        <v>0.004153909846074213</v>
      </c>
      <c r="U69" s="35">
        <f t="shared" si="7"/>
        <v>0.026536004850413075</v>
      </c>
    </row>
    <row r="70" spans="1:21" ht="11.25">
      <c r="A70" s="32">
        <v>65</v>
      </c>
      <c r="B70" s="43" t="s">
        <v>123</v>
      </c>
      <c r="C70" s="13">
        <v>985.93857</v>
      </c>
      <c r="D70" s="13">
        <v>591.5661</v>
      </c>
      <c r="E70" s="13">
        <v>570.95734</v>
      </c>
      <c r="F70" s="13">
        <v>1144.29144</v>
      </c>
      <c r="G70" s="13">
        <v>767.74039</v>
      </c>
      <c r="H70" s="13">
        <v>1163.18418</v>
      </c>
      <c r="I70" s="13">
        <v>2980.85849</v>
      </c>
      <c r="J70" s="13">
        <v>1615.49006</v>
      </c>
      <c r="K70" s="13">
        <v>1410.29606</v>
      </c>
      <c r="L70" s="13">
        <v>2254.97681</v>
      </c>
      <c r="M70" s="13">
        <v>2119.91012</v>
      </c>
      <c r="N70" s="13">
        <v>2639.60692</v>
      </c>
      <c r="O70" s="13">
        <v>3541.86546</v>
      </c>
      <c r="P70" s="13">
        <v>6274.21753</v>
      </c>
      <c r="Q70" s="28">
        <v>5284.45836</v>
      </c>
      <c r="R70" s="35">
        <f aca="true" t="shared" si="8" ref="R70:R101">+C70*100/(C$134-C$133)</f>
        <v>0.18997571185036913</v>
      </c>
      <c r="S70" s="35">
        <f aca="true" t="shared" si="9" ref="S70:S101">+G70*100/(G$134-G$133)</f>
        <v>0.09493536804317142</v>
      </c>
      <c r="T70" s="35">
        <f aca="true" t="shared" si="10" ref="T70:T101">+L70*100/(L$134-L$133)</f>
        <v>0.1442848178331488</v>
      </c>
      <c r="U70" s="35">
        <f aca="true" t="shared" si="11" ref="U70:U101">+Q70*100/(Q$134-Q$133)</f>
        <v>0.2244523071587298</v>
      </c>
    </row>
    <row r="71" spans="1:21" ht="11.25">
      <c r="A71" s="32">
        <v>66</v>
      </c>
      <c r="B71" s="43" t="s">
        <v>124</v>
      </c>
      <c r="C71" s="13">
        <v>2197.01815</v>
      </c>
      <c r="D71" s="13">
        <v>1942.5559</v>
      </c>
      <c r="E71" s="13">
        <v>2295.95562</v>
      </c>
      <c r="F71" s="13">
        <v>3773.6707</v>
      </c>
      <c r="G71" s="13">
        <v>3873.46902</v>
      </c>
      <c r="H71" s="13">
        <v>3801.72849</v>
      </c>
      <c r="I71" s="13">
        <v>5231.28112</v>
      </c>
      <c r="J71" s="13">
        <v>5600.61562</v>
      </c>
      <c r="K71" s="13">
        <v>5886.08504</v>
      </c>
      <c r="L71" s="13">
        <v>7242.8927</v>
      </c>
      <c r="M71" s="13">
        <v>7182.67039</v>
      </c>
      <c r="N71" s="13">
        <v>8349.95634</v>
      </c>
      <c r="O71" s="13">
        <v>9690.09684</v>
      </c>
      <c r="P71" s="13">
        <v>9018.7694</v>
      </c>
      <c r="Q71" s="28">
        <v>7581.56215</v>
      </c>
      <c r="R71" s="35">
        <f t="shared" si="8"/>
        <v>0.4233327508370335</v>
      </c>
      <c r="S71" s="35">
        <f t="shared" si="9"/>
        <v>0.4789759817345581</v>
      </c>
      <c r="T71" s="35">
        <f t="shared" si="10"/>
        <v>0.46343689618898715</v>
      </c>
      <c r="U71" s="35">
        <f t="shared" si="11"/>
        <v>0.32201959037383726</v>
      </c>
    </row>
    <row r="72" spans="1:21" ht="11.25">
      <c r="A72" s="32">
        <v>67</v>
      </c>
      <c r="B72" s="43" t="s">
        <v>125</v>
      </c>
      <c r="C72" s="13">
        <v>10068.78542</v>
      </c>
      <c r="D72" s="13">
        <v>9476.41547</v>
      </c>
      <c r="E72" s="13">
        <v>10475.75891</v>
      </c>
      <c r="F72" s="13">
        <v>15708.96134</v>
      </c>
      <c r="G72" s="13">
        <v>17157.87263</v>
      </c>
      <c r="H72" s="13">
        <v>17917.81102</v>
      </c>
      <c r="I72" s="13">
        <v>22942.08268</v>
      </c>
      <c r="J72" s="13">
        <v>22845.64081</v>
      </c>
      <c r="K72" s="13">
        <v>25324.40428</v>
      </c>
      <c r="L72" s="13">
        <v>29527.73464</v>
      </c>
      <c r="M72" s="13">
        <v>28730.81485</v>
      </c>
      <c r="N72" s="13">
        <v>47058.19596</v>
      </c>
      <c r="O72" s="13">
        <v>46810.38207</v>
      </c>
      <c r="P72" s="13">
        <v>88719.48405</v>
      </c>
      <c r="Q72" s="28">
        <v>83074.15773</v>
      </c>
      <c r="R72" s="35">
        <f t="shared" si="8"/>
        <v>1.9401053329652354</v>
      </c>
      <c r="S72" s="35">
        <f t="shared" si="9"/>
        <v>2.121666352563407</v>
      </c>
      <c r="T72" s="35">
        <f t="shared" si="10"/>
        <v>1.8893337592939403</v>
      </c>
      <c r="U72" s="35">
        <f t="shared" si="11"/>
        <v>3.528495277568377</v>
      </c>
    </row>
    <row r="73" spans="1:21" ht="11.25">
      <c r="A73" s="32">
        <v>68</v>
      </c>
      <c r="B73" s="43" t="s">
        <v>126</v>
      </c>
      <c r="C73" s="13">
        <v>14270.64067</v>
      </c>
      <c r="D73" s="13">
        <v>11272.08663</v>
      </c>
      <c r="E73" s="13">
        <v>10739.09925</v>
      </c>
      <c r="F73" s="13">
        <v>12107.19917</v>
      </c>
      <c r="G73" s="13">
        <v>12703.42552</v>
      </c>
      <c r="H73" s="13">
        <v>12483.80591</v>
      </c>
      <c r="I73" s="13">
        <v>20485.00531</v>
      </c>
      <c r="J73" s="13">
        <v>19181.22038</v>
      </c>
      <c r="K73" s="13">
        <v>15969.1417</v>
      </c>
      <c r="L73" s="13">
        <v>17302.40343</v>
      </c>
      <c r="M73" s="13">
        <v>14239.62682</v>
      </c>
      <c r="N73" s="13">
        <v>19903.62157</v>
      </c>
      <c r="O73" s="13">
        <v>25690.56909</v>
      </c>
      <c r="P73" s="13">
        <v>38299.73951</v>
      </c>
      <c r="Q73" s="28">
        <v>25353.64286</v>
      </c>
      <c r="R73" s="35">
        <f t="shared" si="8"/>
        <v>2.7497404020253295</v>
      </c>
      <c r="S73" s="35">
        <f t="shared" si="9"/>
        <v>1.5708491996236076</v>
      </c>
      <c r="T73" s="35">
        <f t="shared" si="10"/>
        <v>1.107095255216039</v>
      </c>
      <c r="U73" s="35">
        <f t="shared" si="11"/>
        <v>1.0768716956652216</v>
      </c>
    </row>
    <row r="74" spans="1:21" ht="11.25">
      <c r="A74" s="32">
        <v>69</v>
      </c>
      <c r="B74" s="43" t="s">
        <v>95</v>
      </c>
      <c r="C74" s="13"/>
      <c r="D74" s="13"/>
      <c r="E74" s="13"/>
      <c r="F74" s="13"/>
      <c r="G74" s="13"/>
      <c r="H74" s="13"/>
      <c r="I74" s="13"/>
      <c r="J74" s="13">
        <v>4.5</v>
      </c>
      <c r="K74" s="13">
        <v>10.2</v>
      </c>
      <c r="L74" s="13">
        <v>5.1</v>
      </c>
      <c r="M74" s="13">
        <v>3</v>
      </c>
      <c r="N74" s="13">
        <v>2.66</v>
      </c>
      <c r="O74" s="13">
        <v>2</v>
      </c>
      <c r="P74" s="13">
        <v>6.4</v>
      </c>
      <c r="Q74" s="28">
        <v>7.6</v>
      </c>
      <c r="R74" s="35">
        <f t="shared" si="8"/>
        <v>0</v>
      </c>
      <c r="S74" s="35">
        <f t="shared" si="9"/>
        <v>0</v>
      </c>
      <c r="T74" s="35">
        <f t="shared" si="10"/>
        <v>0.00032632378642912023</v>
      </c>
      <c r="U74" s="35">
        <f t="shared" si="11"/>
        <v>0.00032280272039201884</v>
      </c>
    </row>
    <row r="75" spans="1:21" ht="11.25">
      <c r="A75" s="32">
        <v>70</v>
      </c>
      <c r="B75" s="43" t="s">
        <v>96</v>
      </c>
      <c r="C75" s="13"/>
      <c r="D75" s="13"/>
      <c r="E75" s="13"/>
      <c r="F75" s="13"/>
      <c r="G75" s="13"/>
      <c r="H75" s="13"/>
      <c r="I75" s="13"/>
      <c r="J75" s="13"/>
      <c r="K75" s="13"/>
      <c r="L75" s="13">
        <v>10.9</v>
      </c>
      <c r="M75" s="13">
        <v>35.32</v>
      </c>
      <c r="N75" s="13">
        <v>22.4</v>
      </c>
      <c r="O75" s="13">
        <v>18.8</v>
      </c>
      <c r="P75" s="13">
        <v>11.2</v>
      </c>
      <c r="Q75" s="28"/>
      <c r="R75" s="35">
        <f t="shared" si="8"/>
        <v>0</v>
      </c>
      <c r="S75" s="35">
        <f t="shared" si="9"/>
        <v>0</v>
      </c>
      <c r="T75" s="35">
        <f t="shared" si="10"/>
        <v>0.0006974371121720414</v>
      </c>
      <c r="U75" s="35">
        <f t="shared" si="11"/>
        <v>0</v>
      </c>
    </row>
    <row r="76" spans="1:21" ht="11.25">
      <c r="A76" s="32">
        <v>71</v>
      </c>
      <c r="B76" s="43" t="s">
        <v>18</v>
      </c>
      <c r="C76" s="13">
        <v>4947.49604</v>
      </c>
      <c r="D76" s="13">
        <v>5143.83491</v>
      </c>
      <c r="E76" s="13">
        <v>4874.78616</v>
      </c>
      <c r="F76" s="13">
        <v>5464.35914</v>
      </c>
      <c r="G76" s="13">
        <v>6863.66875</v>
      </c>
      <c r="H76" s="13">
        <v>8940.42294</v>
      </c>
      <c r="I76" s="13">
        <v>13253.31909</v>
      </c>
      <c r="J76" s="13">
        <v>17993.5597</v>
      </c>
      <c r="K76" s="13">
        <v>17083.18445</v>
      </c>
      <c r="L76" s="13">
        <v>20415.3519</v>
      </c>
      <c r="M76" s="13">
        <v>22921.74641</v>
      </c>
      <c r="N76" s="13">
        <v>26538.86922</v>
      </c>
      <c r="O76" s="13">
        <v>32862.79584</v>
      </c>
      <c r="P76" s="13">
        <v>40325.47184</v>
      </c>
      <c r="Q76" s="28">
        <v>32686.92632</v>
      </c>
      <c r="R76" s="35">
        <f t="shared" si="8"/>
        <v>0.9533089694177218</v>
      </c>
      <c r="S76" s="35">
        <f t="shared" si="9"/>
        <v>0.8487308045727076</v>
      </c>
      <c r="T76" s="35">
        <f t="shared" si="10"/>
        <v>1.3062774379001834</v>
      </c>
      <c r="U76" s="35">
        <f t="shared" si="11"/>
        <v>1.3883458864933527</v>
      </c>
    </row>
    <row r="77" spans="1:21" ht="11.25">
      <c r="A77" s="32">
        <v>72</v>
      </c>
      <c r="B77" s="43" t="s">
        <v>19</v>
      </c>
      <c r="C77" s="13">
        <v>9028.29271</v>
      </c>
      <c r="D77" s="13">
        <v>6509.21556</v>
      </c>
      <c r="E77" s="13">
        <v>8538.45805</v>
      </c>
      <c r="F77" s="13">
        <v>8340.40664</v>
      </c>
      <c r="G77" s="13">
        <v>11187.40012</v>
      </c>
      <c r="H77" s="13">
        <v>15430.79658</v>
      </c>
      <c r="I77" s="13">
        <v>18138.24552</v>
      </c>
      <c r="J77" s="13">
        <v>18697.38802</v>
      </c>
      <c r="K77" s="13">
        <v>15978.74674</v>
      </c>
      <c r="L77" s="13">
        <v>19949.74508</v>
      </c>
      <c r="M77" s="13">
        <v>19887.58422</v>
      </c>
      <c r="N77" s="13">
        <v>23468.80802</v>
      </c>
      <c r="O77" s="13">
        <v>27157.43734</v>
      </c>
      <c r="P77" s="13">
        <v>31847.69842</v>
      </c>
      <c r="Q77" s="28">
        <v>30333.20836</v>
      </c>
      <c r="R77" s="35">
        <f t="shared" si="8"/>
        <v>1.7396178489860155</v>
      </c>
      <c r="S77" s="35">
        <f t="shared" si="9"/>
        <v>1.3833842294508176</v>
      </c>
      <c r="T77" s="35">
        <f t="shared" si="10"/>
        <v>1.2764855593728066</v>
      </c>
      <c r="U77" s="35">
        <f t="shared" si="11"/>
        <v>1.2883739706349906</v>
      </c>
    </row>
    <row r="78" spans="1:21" ht="11.25">
      <c r="A78" s="32">
        <v>73</v>
      </c>
      <c r="B78" s="43" t="s">
        <v>20</v>
      </c>
      <c r="C78" s="13">
        <v>4044.91636</v>
      </c>
      <c r="D78" s="13">
        <v>3887.72404</v>
      </c>
      <c r="E78" s="13">
        <v>4053.78599</v>
      </c>
      <c r="F78" s="13">
        <v>5376.29651</v>
      </c>
      <c r="G78" s="13">
        <v>6004.08835</v>
      </c>
      <c r="H78" s="13">
        <v>6060.95348</v>
      </c>
      <c r="I78" s="13">
        <v>6555.9828</v>
      </c>
      <c r="J78" s="13">
        <v>7155.83181</v>
      </c>
      <c r="K78" s="13">
        <v>7473.97903</v>
      </c>
      <c r="L78" s="13">
        <v>8952.17928</v>
      </c>
      <c r="M78" s="13">
        <v>8516.52269</v>
      </c>
      <c r="N78" s="13">
        <v>9084.15938</v>
      </c>
      <c r="O78" s="13">
        <v>10277.47317</v>
      </c>
      <c r="P78" s="13">
        <v>10327.77713</v>
      </c>
      <c r="Q78" s="28">
        <v>10578.3348</v>
      </c>
      <c r="R78" s="35">
        <f t="shared" si="8"/>
        <v>0.779395276996014</v>
      </c>
      <c r="S78" s="35">
        <f t="shared" si="9"/>
        <v>0.7424389086406771</v>
      </c>
      <c r="T78" s="35">
        <f t="shared" si="10"/>
        <v>0.5728056940082188</v>
      </c>
      <c r="U78" s="35">
        <f t="shared" si="11"/>
        <v>0.44930463824441613</v>
      </c>
    </row>
    <row r="79" spans="1:21" ht="11.25">
      <c r="A79" s="32">
        <v>74</v>
      </c>
      <c r="B79" s="43" t="s">
        <v>21</v>
      </c>
      <c r="C79" s="13">
        <v>26247.61334</v>
      </c>
      <c r="D79" s="13">
        <v>23932.33952</v>
      </c>
      <c r="E79" s="13">
        <v>26861.1972</v>
      </c>
      <c r="F79" s="13">
        <v>38303.88196</v>
      </c>
      <c r="G79" s="13">
        <v>47640.02297</v>
      </c>
      <c r="H79" s="13">
        <v>44812.03318</v>
      </c>
      <c r="I79" s="13">
        <v>62895.72484</v>
      </c>
      <c r="J79" s="13">
        <v>59430.56667</v>
      </c>
      <c r="K79" s="13">
        <v>59187.94856</v>
      </c>
      <c r="L79" s="13">
        <v>66884.1634</v>
      </c>
      <c r="M79" s="13">
        <v>60619.5131</v>
      </c>
      <c r="N79" s="13">
        <v>74001.11109</v>
      </c>
      <c r="O79" s="13">
        <v>81420.95543</v>
      </c>
      <c r="P79" s="13">
        <v>90398.473</v>
      </c>
      <c r="Q79" s="28">
        <v>88404.80216</v>
      </c>
      <c r="R79" s="35">
        <f t="shared" si="8"/>
        <v>5.0575250632904485</v>
      </c>
      <c r="S79" s="35">
        <f t="shared" si="9"/>
        <v>5.890953730130168</v>
      </c>
      <c r="T79" s="35">
        <f t="shared" si="10"/>
        <v>4.279586951535683</v>
      </c>
      <c r="U79" s="35">
        <f t="shared" si="11"/>
        <v>3.754909293811345</v>
      </c>
    </row>
    <row r="80" spans="1:21" ht="11.25">
      <c r="A80" s="32">
        <v>75</v>
      </c>
      <c r="B80" s="43" t="s">
        <v>22</v>
      </c>
      <c r="C80" s="13">
        <v>5590.94151</v>
      </c>
      <c r="D80" s="13">
        <v>4938.04024</v>
      </c>
      <c r="E80" s="13">
        <v>7014.21542</v>
      </c>
      <c r="F80" s="13">
        <v>7673.25006</v>
      </c>
      <c r="G80" s="13">
        <v>8444.8306</v>
      </c>
      <c r="H80" s="13">
        <v>9724.30377</v>
      </c>
      <c r="I80" s="13">
        <v>11995.55259</v>
      </c>
      <c r="J80" s="13">
        <v>15256.55867</v>
      </c>
      <c r="K80" s="13">
        <v>15241.06202</v>
      </c>
      <c r="L80" s="13">
        <v>20286.96361</v>
      </c>
      <c r="M80" s="13">
        <v>17746.89766</v>
      </c>
      <c r="N80" s="13">
        <v>21564.62541</v>
      </c>
      <c r="O80" s="13">
        <v>28735.26712</v>
      </c>
      <c r="P80" s="13">
        <v>30433.03389</v>
      </c>
      <c r="Q80" s="28">
        <v>27262.58624</v>
      </c>
      <c r="R80" s="35">
        <f t="shared" si="8"/>
        <v>1.0772913501862773</v>
      </c>
      <c r="S80" s="35">
        <f t="shared" si="9"/>
        <v>1.0442502589621943</v>
      </c>
      <c r="T80" s="35">
        <f t="shared" si="10"/>
        <v>1.2980625059539166</v>
      </c>
      <c r="U80" s="35">
        <f t="shared" si="11"/>
        <v>1.157952237262371</v>
      </c>
    </row>
    <row r="81" spans="1:21" ht="11.25">
      <c r="A81" s="32">
        <v>76</v>
      </c>
      <c r="B81" s="43" t="s">
        <v>127</v>
      </c>
      <c r="C81" s="13">
        <v>641.63943</v>
      </c>
      <c r="D81" s="13">
        <v>849.74792</v>
      </c>
      <c r="E81" s="13">
        <v>967.51449</v>
      </c>
      <c r="F81" s="13">
        <v>1244.16636</v>
      </c>
      <c r="G81" s="13">
        <v>1445.85219</v>
      </c>
      <c r="H81" s="13">
        <v>1355.12954</v>
      </c>
      <c r="I81" s="13">
        <v>2605.1326</v>
      </c>
      <c r="J81" s="13">
        <v>3009.55935</v>
      </c>
      <c r="K81" s="13">
        <v>3053.43462</v>
      </c>
      <c r="L81" s="13">
        <v>4165.02319</v>
      </c>
      <c r="M81" s="13">
        <v>4025.02915</v>
      </c>
      <c r="N81" s="13">
        <v>10203.86034</v>
      </c>
      <c r="O81" s="13">
        <v>9834.68589</v>
      </c>
      <c r="P81" s="13">
        <v>14846.12022</v>
      </c>
      <c r="Q81" s="28">
        <v>11896.29867</v>
      </c>
      <c r="R81" s="35">
        <f t="shared" si="8"/>
        <v>0.1236343836974702</v>
      </c>
      <c r="S81" s="35">
        <f t="shared" si="9"/>
        <v>0.17878766257650638</v>
      </c>
      <c r="T81" s="35">
        <f t="shared" si="10"/>
        <v>0.2664992427305673</v>
      </c>
      <c r="U81" s="35">
        <f t="shared" si="11"/>
        <v>0.5052838912199942</v>
      </c>
    </row>
    <row r="82" spans="1:21" ht="11.25">
      <c r="A82" s="32">
        <v>77</v>
      </c>
      <c r="B82" s="43" t="s">
        <v>23</v>
      </c>
      <c r="C82" s="13">
        <v>570.11969</v>
      </c>
      <c r="D82" s="13">
        <v>541.26313</v>
      </c>
      <c r="E82" s="13">
        <v>585.25058</v>
      </c>
      <c r="F82" s="13">
        <v>840.61565</v>
      </c>
      <c r="G82" s="13">
        <v>934.50376</v>
      </c>
      <c r="H82" s="13">
        <v>920.2779</v>
      </c>
      <c r="I82" s="13">
        <v>1748.64243</v>
      </c>
      <c r="J82" s="13">
        <v>1396.85058</v>
      </c>
      <c r="K82" s="13">
        <v>1422.60236</v>
      </c>
      <c r="L82" s="13">
        <v>2253.44832</v>
      </c>
      <c r="M82" s="13">
        <v>1907.33867</v>
      </c>
      <c r="N82" s="13">
        <v>2365.09349</v>
      </c>
      <c r="O82" s="13">
        <v>2637.6342</v>
      </c>
      <c r="P82" s="13">
        <v>2746.06075</v>
      </c>
      <c r="Q82" s="28">
        <v>2867.50903</v>
      </c>
      <c r="R82" s="35">
        <f t="shared" si="8"/>
        <v>0.10985359254954573</v>
      </c>
      <c r="S82" s="35">
        <f t="shared" si="9"/>
        <v>0.11555658598778103</v>
      </c>
      <c r="T82" s="35">
        <f t="shared" si="10"/>
        <v>0.1441870173146549</v>
      </c>
      <c r="U82" s="35">
        <f t="shared" si="11"/>
        <v>0.12179469942535252</v>
      </c>
    </row>
    <row r="83" spans="1:21" ht="11.25">
      <c r="A83" s="32">
        <v>78</v>
      </c>
      <c r="B83" s="43" t="s">
        <v>140</v>
      </c>
      <c r="C83" s="13"/>
      <c r="D83" s="13"/>
      <c r="E83" s="13"/>
      <c r="F83" s="13"/>
      <c r="G83" s="13"/>
      <c r="H83" s="13"/>
      <c r="I83" s="13"/>
      <c r="J83" s="13"/>
      <c r="K83" s="13"/>
      <c r="L83" s="13">
        <v>1.44</v>
      </c>
      <c r="M83" s="13">
        <v>2.52</v>
      </c>
      <c r="N83" s="13">
        <v>6</v>
      </c>
      <c r="O83" s="13">
        <v>8</v>
      </c>
      <c r="P83" s="13">
        <v>2.8</v>
      </c>
      <c r="Q83" s="28"/>
      <c r="R83" s="35">
        <f t="shared" si="8"/>
        <v>0</v>
      </c>
      <c r="S83" s="35">
        <f t="shared" si="9"/>
        <v>0</v>
      </c>
      <c r="T83" s="35">
        <f t="shared" si="10"/>
        <v>9.213848087410455E-05</v>
      </c>
      <c r="U83" s="35">
        <f t="shared" si="11"/>
        <v>0</v>
      </c>
    </row>
    <row r="84" spans="1:21" ht="11.25">
      <c r="A84" s="32">
        <v>79</v>
      </c>
      <c r="B84" s="43" t="s">
        <v>24</v>
      </c>
      <c r="C84" s="13">
        <v>10136.61607</v>
      </c>
      <c r="D84" s="13">
        <v>11293.04436</v>
      </c>
      <c r="E84" s="13">
        <v>14841.96006</v>
      </c>
      <c r="F84" s="13">
        <v>19031.98512</v>
      </c>
      <c r="G84" s="13">
        <v>19944.33152</v>
      </c>
      <c r="H84" s="13">
        <v>22586.03897</v>
      </c>
      <c r="I84" s="13">
        <v>28959.9564</v>
      </c>
      <c r="J84" s="13">
        <v>33300.71226</v>
      </c>
      <c r="K84" s="13">
        <v>33939.16798</v>
      </c>
      <c r="L84" s="13">
        <v>38718.1326</v>
      </c>
      <c r="M84" s="13">
        <v>31376.00799</v>
      </c>
      <c r="N84" s="13">
        <v>37115.35053</v>
      </c>
      <c r="O84" s="13">
        <v>45986.17591</v>
      </c>
      <c r="P84" s="13">
        <v>51613.68385</v>
      </c>
      <c r="Q84" s="28">
        <v>41083.4109</v>
      </c>
      <c r="R84" s="35">
        <f t="shared" si="8"/>
        <v>1.9531752912883213</v>
      </c>
      <c r="S84" s="35">
        <f t="shared" si="9"/>
        <v>2.4662274876878945</v>
      </c>
      <c r="T84" s="35">
        <f t="shared" si="10"/>
        <v>2.477381888920933</v>
      </c>
      <c r="U84" s="35">
        <f t="shared" si="11"/>
        <v>1.7449785265135684</v>
      </c>
    </row>
    <row r="85" spans="1:21" ht="11.25">
      <c r="A85" s="32">
        <v>80</v>
      </c>
      <c r="B85" s="43" t="s">
        <v>25</v>
      </c>
      <c r="C85" s="13">
        <v>17062.59098</v>
      </c>
      <c r="D85" s="13">
        <v>15145.34988</v>
      </c>
      <c r="E85" s="13">
        <v>18307.38643</v>
      </c>
      <c r="F85" s="13">
        <v>22629.8144</v>
      </c>
      <c r="G85" s="13">
        <v>26664.79532</v>
      </c>
      <c r="H85" s="13">
        <v>28362.26576</v>
      </c>
      <c r="I85" s="13">
        <v>39652.44138</v>
      </c>
      <c r="J85" s="13">
        <v>34209.11635</v>
      </c>
      <c r="K85" s="13">
        <v>34518.71586</v>
      </c>
      <c r="L85" s="13">
        <v>53524.56723</v>
      </c>
      <c r="M85" s="13">
        <v>40269.84074</v>
      </c>
      <c r="N85" s="13">
        <v>49749.74273</v>
      </c>
      <c r="O85" s="13">
        <v>59206.82613</v>
      </c>
      <c r="P85" s="13">
        <v>68455.83924</v>
      </c>
      <c r="Q85" s="28">
        <v>62002.5448</v>
      </c>
      <c r="R85" s="35">
        <f t="shared" si="8"/>
        <v>3.287707739679144</v>
      </c>
      <c r="S85" s="35">
        <f t="shared" si="9"/>
        <v>3.2972502039394267</v>
      </c>
      <c r="T85" s="35">
        <f t="shared" si="10"/>
        <v>3.4247724402889435</v>
      </c>
      <c r="U85" s="35">
        <f t="shared" si="11"/>
        <v>2.6334987016668454</v>
      </c>
    </row>
    <row r="86" spans="1:21" ht="11.25">
      <c r="A86" s="32">
        <v>81</v>
      </c>
      <c r="B86" s="43" t="s">
        <v>26</v>
      </c>
      <c r="C86" s="13">
        <v>2725.45075</v>
      </c>
      <c r="D86" s="13">
        <v>2444.09365</v>
      </c>
      <c r="E86" s="13">
        <v>2855.70594</v>
      </c>
      <c r="F86" s="13">
        <v>4206.52691</v>
      </c>
      <c r="G86" s="13">
        <v>4162.83825</v>
      </c>
      <c r="H86" s="13">
        <v>4896.57118</v>
      </c>
      <c r="I86" s="13">
        <v>6178.34916</v>
      </c>
      <c r="J86" s="13">
        <v>6365.84511</v>
      </c>
      <c r="K86" s="13">
        <v>6638.28947</v>
      </c>
      <c r="L86" s="13">
        <v>9824.15648</v>
      </c>
      <c r="M86" s="13">
        <v>9398.04618</v>
      </c>
      <c r="N86" s="13">
        <v>11369.40254</v>
      </c>
      <c r="O86" s="13">
        <v>13576.90731</v>
      </c>
      <c r="P86" s="13">
        <v>12907.88054</v>
      </c>
      <c r="Q86" s="28">
        <v>22598.97916</v>
      </c>
      <c r="R86" s="35">
        <f t="shared" si="8"/>
        <v>0.5251538605943497</v>
      </c>
      <c r="S86" s="35">
        <f t="shared" si="9"/>
        <v>0.5147580959859902</v>
      </c>
      <c r="T86" s="35">
        <f t="shared" si="10"/>
        <v>0.6285992041227015</v>
      </c>
      <c r="U86" s="35">
        <f t="shared" si="11"/>
        <v>0.9598699935434921</v>
      </c>
    </row>
    <row r="87" spans="1:21" ht="11.25">
      <c r="A87" s="32">
        <v>82</v>
      </c>
      <c r="B87" s="43" t="s">
        <v>27</v>
      </c>
      <c r="C87" s="13">
        <v>7852.67421</v>
      </c>
      <c r="D87" s="13">
        <v>7655.76489</v>
      </c>
      <c r="E87" s="13">
        <v>8660.07175</v>
      </c>
      <c r="F87" s="13">
        <v>10615.81609</v>
      </c>
      <c r="G87" s="13">
        <v>11628.18643</v>
      </c>
      <c r="H87" s="13">
        <v>12465.42292</v>
      </c>
      <c r="I87" s="13">
        <v>13570.98836</v>
      </c>
      <c r="J87" s="13">
        <v>14723.32249</v>
      </c>
      <c r="K87" s="13">
        <v>15379.88453</v>
      </c>
      <c r="L87" s="13">
        <v>17798.92146</v>
      </c>
      <c r="M87" s="13">
        <v>18697.69668</v>
      </c>
      <c r="N87" s="13">
        <v>19734.92073</v>
      </c>
      <c r="O87" s="13">
        <v>21965.648</v>
      </c>
      <c r="P87" s="13">
        <v>21634.28195</v>
      </c>
      <c r="Q87" s="28">
        <v>23096.34356</v>
      </c>
      <c r="R87" s="35">
        <f t="shared" si="8"/>
        <v>1.5130936331801939</v>
      </c>
      <c r="S87" s="35">
        <f t="shared" si="9"/>
        <v>1.4378899075593268</v>
      </c>
      <c r="T87" s="35">
        <f t="shared" si="10"/>
        <v>1.138864989251319</v>
      </c>
      <c r="U87" s="35">
        <f t="shared" si="11"/>
        <v>0.980995070036406</v>
      </c>
    </row>
    <row r="88" spans="1:21" ht="11.25">
      <c r="A88" s="32">
        <v>83</v>
      </c>
      <c r="B88" s="43" t="s">
        <v>97</v>
      </c>
      <c r="C88" s="13"/>
      <c r="D88" s="13"/>
      <c r="E88" s="13">
        <v>1.20755</v>
      </c>
      <c r="F88" s="13">
        <v>2.89812</v>
      </c>
      <c r="G88" s="13">
        <v>1.69057</v>
      </c>
      <c r="H88" s="13"/>
      <c r="I88" s="13"/>
      <c r="J88" s="13">
        <v>1.5</v>
      </c>
      <c r="K88" s="13">
        <v>2.1</v>
      </c>
      <c r="L88" s="13">
        <v>1.8</v>
      </c>
      <c r="M88" s="13">
        <v>67.858</v>
      </c>
      <c r="N88" s="13"/>
      <c r="O88" s="13">
        <v>8</v>
      </c>
      <c r="P88" s="13">
        <v>9.6</v>
      </c>
      <c r="Q88" s="28">
        <v>4.8</v>
      </c>
      <c r="R88" s="35">
        <f t="shared" si="8"/>
        <v>0</v>
      </c>
      <c r="S88" s="35">
        <f t="shared" si="9"/>
        <v>0.00020904838047239419</v>
      </c>
      <c r="T88" s="35">
        <f t="shared" si="10"/>
        <v>0.00011517310109263069</v>
      </c>
      <c r="U88" s="35">
        <f t="shared" si="11"/>
        <v>0.000203875402352854</v>
      </c>
    </row>
    <row r="89" spans="1:21" ht="11.25">
      <c r="A89" s="32">
        <v>84</v>
      </c>
      <c r="B89" s="43" t="s">
        <v>28</v>
      </c>
      <c r="C89" s="13">
        <v>4863.37329</v>
      </c>
      <c r="D89" s="13">
        <v>4311.32862</v>
      </c>
      <c r="E89" s="13">
        <v>6724.60911</v>
      </c>
      <c r="F89" s="13">
        <v>7210.1062</v>
      </c>
      <c r="G89" s="13">
        <v>10521.26031</v>
      </c>
      <c r="H89" s="13">
        <v>10818.54293</v>
      </c>
      <c r="I89" s="13">
        <v>16300.6209</v>
      </c>
      <c r="J89" s="13">
        <v>14665.04439</v>
      </c>
      <c r="K89" s="13">
        <v>17742.71445</v>
      </c>
      <c r="L89" s="13">
        <v>19313.53887</v>
      </c>
      <c r="M89" s="13">
        <v>11694.54556</v>
      </c>
      <c r="N89" s="13">
        <v>14938.24275</v>
      </c>
      <c r="O89" s="13">
        <v>22338.1246</v>
      </c>
      <c r="P89" s="13">
        <v>20776.38547</v>
      </c>
      <c r="Q89" s="28">
        <v>19480.23105</v>
      </c>
      <c r="R89" s="35">
        <f t="shared" si="8"/>
        <v>0.9370997655176648</v>
      </c>
      <c r="S89" s="35">
        <f t="shared" si="9"/>
        <v>1.301012338048102</v>
      </c>
      <c r="T89" s="35">
        <f t="shared" si="10"/>
        <v>1.235777869294979</v>
      </c>
      <c r="U89" s="35">
        <f t="shared" si="11"/>
        <v>0.8274041548427727</v>
      </c>
    </row>
    <row r="90" spans="1:21" ht="11.25">
      <c r="A90" s="32">
        <v>85</v>
      </c>
      <c r="B90" s="43" t="s">
        <v>29</v>
      </c>
      <c r="C90" s="13">
        <v>7154.27475</v>
      </c>
      <c r="D90" s="13">
        <v>6608.9287</v>
      </c>
      <c r="E90" s="13">
        <v>7850.69407</v>
      </c>
      <c r="F90" s="13">
        <v>10047.61874</v>
      </c>
      <c r="G90" s="13">
        <v>10474.94347</v>
      </c>
      <c r="H90" s="13">
        <v>11522.89151</v>
      </c>
      <c r="I90" s="13">
        <v>13049.72602</v>
      </c>
      <c r="J90" s="13">
        <v>13826.6758</v>
      </c>
      <c r="K90" s="13">
        <v>14284.17986</v>
      </c>
      <c r="L90" s="13">
        <v>16313.68373</v>
      </c>
      <c r="M90" s="13">
        <v>17882.4155</v>
      </c>
      <c r="N90" s="13">
        <v>18821.99674</v>
      </c>
      <c r="O90" s="13">
        <v>19966.81638</v>
      </c>
      <c r="P90" s="13">
        <v>19999.69356</v>
      </c>
      <c r="Q90" s="28">
        <v>24134.82536</v>
      </c>
      <c r="R90" s="35">
        <f t="shared" si="8"/>
        <v>1.3785224351293728</v>
      </c>
      <c r="S90" s="35">
        <f t="shared" si="9"/>
        <v>1.2952850032494254</v>
      </c>
      <c r="T90" s="35">
        <f t="shared" si="10"/>
        <v>1.0438319696824971</v>
      </c>
      <c r="U90" s="35">
        <f t="shared" si="11"/>
        <v>1.0251035897887217</v>
      </c>
    </row>
    <row r="91" spans="1:21" ht="11.25">
      <c r="A91" s="32">
        <v>86</v>
      </c>
      <c r="B91" s="43" t="s">
        <v>30</v>
      </c>
      <c r="C91" s="13">
        <v>5872.13995</v>
      </c>
      <c r="D91" s="13">
        <v>5629.80544</v>
      </c>
      <c r="E91" s="13">
        <v>6455.02219</v>
      </c>
      <c r="F91" s="13">
        <v>8311.27302</v>
      </c>
      <c r="G91" s="13">
        <v>9137.41623</v>
      </c>
      <c r="H91" s="13">
        <v>9804.43954</v>
      </c>
      <c r="I91" s="13">
        <v>10717.46124</v>
      </c>
      <c r="J91" s="13">
        <v>12715.36457</v>
      </c>
      <c r="K91" s="13">
        <v>11792.84031</v>
      </c>
      <c r="L91" s="13">
        <v>13410.49795</v>
      </c>
      <c r="M91" s="13">
        <v>13363.3214</v>
      </c>
      <c r="N91" s="13">
        <v>14877.97064</v>
      </c>
      <c r="O91" s="13">
        <v>16282.74724</v>
      </c>
      <c r="P91" s="13">
        <v>15466.98462</v>
      </c>
      <c r="Q91" s="28">
        <v>16469.5459</v>
      </c>
      <c r="R91" s="35">
        <f t="shared" si="8"/>
        <v>1.131474111096233</v>
      </c>
      <c r="S91" s="35">
        <f t="shared" si="9"/>
        <v>1.129892323052976</v>
      </c>
      <c r="T91" s="35">
        <f t="shared" si="10"/>
        <v>0.8580714644988149</v>
      </c>
      <c r="U91" s="35">
        <f t="shared" si="11"/>
        <v>0.699528186860687</v>
      </c>
    </row>
    <row r="92" spans="1:21" ht="11.25">
      <c r="A92" s="32">
        <v>87</v>
      </c>
      <c r="B92" s="43" t="s">
        <v>31</v>
      </c>
      <c r="C92" s="13">
        <v>9753.89771</v>
      </c>
      <c r="D92" s="13">
        <v>8902.84455</v>
      </c>
      <c r="E92" s="13">
        <v>9996.34216</v>
      </c>
      <c r="F92" s="13">
        <v>13399.34742</v>
      </c>
      <c r="G92" s="13">
        <v>14207.61975</v>
      </c>
      <c r="H92" s="13">
        <v>14712.11315</v>
      </c>
      <c r="I92" s="13">
        <v>17821.77399</v>
      </c>
      <c r="J92" s="13">
        <v>20241.04892</v>
      </c>
      <c r="K92" s="13">
        <v>22657.90467</v>
      </c>
      <c r="L92" s="13">
        <v>26437.5645</v>
      </c>
      <c r="M92" s="13">
        <v>24814.81312</v>
      </c>
      <c r="N92" s="13">
        <v>30236.5781</v>
      </c>
      <c r="O92" s="13">
        <v>37205.32517</v>
      </c>
      <c r="P92" s="13">
        <v>39224.51152</v>
      </c>
      <c r="Q92" s="28">
        <v>39770.3438</v>
      </c>
      <c r="R92" s="35">
        <f t="shared" si="8"/>
        <v>1.8794311503331644</v>
      </c>
      <c r="S92" s="35">
        <f t="shared" si="9"/>
        <v>1.7568511798417707</v>
      </c>
      <c r="T92" s="35">
        <f t="shared" si="10"/>
        <v>1.6916090493341358</v>
      </c>
      <c r="U92" s="35">
        <f t="shared" si="11"/>
        <v>1.6892072591534029</v>
      </c>
    </row>
    <row r="93" spans="1:21" ht="11.25">
      <c r="A93" s="32">
        <v>88</v>
      </c>
      <c r="B93" s="43" t="s">
        <v>32</v>
      </c>
      <c r="C93" s="13">
        <v>15694.02541</v>
      </c>
      <c r="D93" s="13">
        <v>16397.43692</v>
      </c>
      <c r="E93" s="13">
        <v>17331.57186</v>
      </c>
      <c r="F93" s="13">
        <v>19831.10802</v>
      </c>
      <c r="G93" s="13">
        <v>26703.55645</v>
      </c>
      <c r="H93" s="13">
        <v>33560.79492</v>
      </c>
      <c r="I93" s="13">
        <v>40116.41927</v>
      </c>
      <c r="J93" s="13">
        <v>46337.32746</v>
      </c>
      <c r="K93" s="13">
        <v>52449.06716</v>
      </c>
      <c r="L93" s="13">
        <v>69333.88685</v>
      </c>
      <c r="M93" s="13">
        <v>56439.45279</v>
      </c>
      <c r="N93" s="13">
        <v>63671.22863</v>
      </c>
      <c r="O93" s="13">
        <v>88991.68256</v>
      </c>
      <c r="P93" s="13">
        <v>135619.0938</v>
      </c>
      <c r="Q93" s="28">
        <v>114960.19941</v>
      </c>
      <c r="R93" s="35">
        <f t="shared" si="8"/>
        <v>3.024005490588051</v>
      </c>
      <c r="S93" s="35">
        <f t="shared" si="9"/>
        <v>3.3020432331850538</v>
      </c>
      <c r="T93" s="35">
        <f t="shared" si="10"/>
        <v>4.436332644066704</v>
      </c>
      <c r="U93" s="35">
        <f t="shared" si="11"/>
        <v>4.8828243560996</v>
      </c>
    </row>
    <row r="94" spans="1:21" ht="11.25">
      <c r="A94" s="32">
        <v>89</v>
      </c>
      <c r="B94" s="43" t="s">
        <v>33</v>
      </c>
      <c r="C94" s="13">
        <v>8243.27135</v>
      </c>
      <c r="D94" s="13">
        <v>7848.65458</v>
      </c>
      <c r="E94" s="13">
        <v>9182.53195</v>
      </c>
      <c r="F94" s="13">
        <v>10429.32492</v>
      </c>
      <c r="G94" s="13">
        <v>12546.10203</v>
      </c>
      <c r="H94" s="13">
        <v>13123.77328</v>
      </c>
      <c r="I94" s="13">
        <v>17748.76031</v>
      </c>
      <c r="J94" s="13">
        <v>23889.49992</v>
      </c>
      <c r="K94" s="13">
        <v>37157.97089</v>
      </c>
      <c r="L94" s="13">
        <v>32985.51987</v>
      </c>
      <c r="M94" s="13">
        <v>42205.05878</v>
      </c>
      <c r="N94" s="13">
        <v>33065.3782</v>
      </c>
      <c r="O94" s="13">
        <v>35778.76102</v>
      </c>
      <c r="P94" s="13">
        <v>43258.43887</v>
      </c>
      <c r="Q94" s="28">
        <v>38492.3049</v>
      </c>
      <c r="R94" s="35">
        <f t="shared" si="8"/>
        <v>1.5883558979663444</v>
      </c>
      <c r="S94" s="35">
        <f t="shared" si="9"/>
        <v>1.551395275328982</v>
      </c>
      <c r="T94" s="35">
        <f t="shared" si="10"/>
        <v>2.1105803414336046</v>
      </c>
      <c r="U94" s="35">
        <f t="shared" si="11"/>
        <v>1.6349237810367154</v>
      </c>
    </row>
    <row r="95" spans="1:21" ht="11.25">
      <c r="A95" s="32">
        <v>90</v>
      </c>
      <c r="B95" s="43" t="s">
        <v>34</v>
      </c>
      <c r="C95" s="13">
        <v>7744.01339</v>
      </c>
      <c r="D95" s="13">
        <v>7559.76031</v>
      </c>
      <c r="E95" s="13">
        <v>8247.72896</v>
      </c>
      <c r="F95" s="13">
        <v>11668.12697</v>
      </c>
      <c r="G95" s="13">
        <v>10455.04184</v>
      </c>
      <c r="H95" s="13">
        <v>10810.75224</v>
      </c>
      <c r="I95" s="13">
        <v>15673.22107</v>
      </c>
      <c r="J95" s="13">
        <v>17855.15235</v>
      </c>
      <c r="K95" s="13">
        <v>23246.44147</v>
      </c>
      <c r="L95" s="13">
        <v>27706.15833</v>
      </c>
      <c r="M95" s="13">
        <v>20773.83456</v>
      </c>
      <c r="N95" s="13">
        <v>23929.95341</v>
      </c>
      <c r="O95" s="13">
        <v>30199.42203</v>
      </c>
      <c r="P95" s="13">
        <v>33509.87515</v>
      </c>
      <c r="Q95" s="28">
        <v>26252.32015</v>
      </c>
      <c r="R95" s="35">
        <f t="shared" si="8"/>
        <v>1.4921563078154456</v>
      </c>
      <c r="S95" s="35">
        <f t="shared" si="9"/>
        <v>1.292824056042116</v>
      </c>
      <c r="T95" s="35">
        <f t="shared" si="10"/>
        <v>1.7727800967941787</v>
      </c>
      <c r="U95" s="35">
        <f t="shared" si="11"/>
        <v>1.1150421527660805</v>
      </c>
    </row>
    <row r="96" spans="1:21" ht="11.25">
      <c r="A96" s="32">
        <v>91</v>
      </c>
      <c r="B96" s="43" t="s">
        <v>98</v>
      </c>
      <c r="C96" s="13"/>
      <c r="D96" s="13"/>
      <c r="E96" s="13"/>
      <c r="F96" s="13"/>
      <c r="G96" s="13"/>
      <c r="H96" s="13"/>
      <c r="I96" s="13">
        <v>1.2</v>
      </c>
      <c r="J96" s="13">
        <v>3.3</v>
      </c>
      <c r="K96" s="13">
        <v>33.3</v>
      </c>
      <c r="L96" s="13">
        <v>145.44</v>
      </c>
      <c r="M96" s="13">
        <v>9401.48495</v>
      </c>
      <c r="N96" s="13">
        <v>12313.06163</v>
      </c>
      <c r="O96" s="13">
        <v>9076.6757</v>
      </c>
      <c r="P96" s="13">
        <v>6678.85587</v>
      </c>
      <c r="Q96" s="28">
        <v>7141.47965</v>
      </c>
      <c r="R96" s="35">
        <f t="shared" si="8"/>
        <v>0</v>
      </c>
      <c r="S96" s="35">
        <f t="shared" si="9"/>
        <v>0</v>
      </c>
      <c r="T96" s="35">
        <f t="shared" si="10"/>
        <v>0.00930598656828456</v>
      </c>
      <c r="U96" s="35">
        <f t="shared" si="11"/>
        <v>0.3033275077163477</v>
      </c>
    </row>
    <row r="97" spans="1:21" ht="11.25">
      <c r="A97" s="32">
        <v>92</v>
      </c>
      <c r="B97" s="43" t="s">
        <v>35</v>
      </c>
      <c r="C97" s="13">
        <v>3055.49451</v>
      </c>
      <c r="D97" s="13">
        <v>2695.56883</v>
      </c>
      <c r="E97" s="13">
        <v>3347.77205</v>
      </c>
      <c r="F97" s="13">
        <v>4013.2192</v>
      </c>
      <c r="G97" s="13">
        <v>5109.99493</v>
      </c>
      <c r="H97" s="13">
        <v>5773.19993</v>
      </c>
      <c r="I97" s="13">
        <v>6490.47084</v>
      </c>
      <c r="J97" s="13">
        <v>7546.80622</v>
      </c>
      <c r="K97" s="13">
        <v>9604.52883</v>
      </c>
      <c r="L97" s="13">
        <v>11544.89459</v>
      </c>
      <c r="M97" s="13">
        <v>10734.34438</v>
      </c>
      <c r="N97" s="13">
        <v>12726.10526</v>
      </c>
      <c r="O97" s="13">
        <v>16618.14076</v>
      </c>
      <c r="P97" s="13">
        <v>20568.626</v>
      </c>
      <c r="Q97" s="28">
        <v>16426.9744</v>
      </c>
      <c r="R97" s="35">
        <f t="shared" si="8"/>
        <v>0.5887483888495658</v>
      </c>
      <c r="S97" s="35">
        <f t="shared" si="9"/>
        <v>0.6318792858850242</v>
      </c>
      <c r="T97" s="35">
        <f t="shared" si="10"/>
        <v>0.7387007287321307</v>
      </c>
      <c r="U97" s="35">
        <f t="shared" si="11"/>
        <v>0.6977200031750068</v>
      </c>
    </row>
    <row r="98" spans="1:21" s="4" customFormat="1" ht="11.25">
      <c r="A98" s="32">
        <v>93</v>
      </c>
      <c r="B98" s="43" t="s">
        <v>99</v>
      </c>
      <c r="C98" s="13"/>
      <c r="D98" s="13"/>
      <c r="E98" s="13"/>
      <c r="F98" s="13"/>
      <c r="G98" s="13"/>
      <c r="H98" s="13"/>
      <c r="I98" s="13"/>
      <c r="J98" s="13"/>
      <c r="K98" s="13"/>
      <c r="L98" s="13">
        <v>1.8</v>
      </c>
      <c r="M98" s="13">
        <v>2.88</v>
      </c>
      <c r="N98" s="13">
        <v>8.56</v>
      </c>
      <c r="O98" s="13">
        <v>61.3</v>
      </c>
      <c r="P98" s="13">
        <v>68.3</v>
      </c>
      <c r="Q98" s="28">
        <v>240.3</v>
      </c>
      <c r="R98" s="45">
        <f t="shared" si="8"/>
        <v>0</v>
      </c>
      <c r="S98" s="45">
        <f t="shared" si="9"/>
        <v>0</v>
      </c>
      <c r="T98" s="45">
        <f t="shared" si="10"/>
        <v>0.00011517310109263069</v>
      </c>
      <c r="U98" s="45">
        <f t="shared" si="11"/>
        <v>0.010206512330289753</v>
      </c>
    </row>
    <row r="99" spans="1:21" ht="11.25">
      <c r="A99" s="32">
        <v>94</v>
      </c>
      <c r="B99" s="43" t="s">
        <v>100</v>
      </c>
      <c r="C99" s="13">
        <v>1072.26617</v>
      </c>
      <c r="D99" s="13">
        <v>3162.52495</v>
      </c>
      <c r="E99" s="13">
        <v>13164.70003</v>
      </c>
      <c r="F99" s="13">
        <v>49458.66167</v>
      </c>
      <c r="G99" s="13">
        <v>31653.03129</v>
      </c>
      <c r="H99" s="13">
        <v>33815.28616</v>
      </c>
      <c r="I99" s="13">
        <v>76903.40958</v>
      </c>
      <c r="J99" s="13">
        <v>35712.57744</v>
      </c>
      <c r="K99" s="13">
        <v>61485.91157</v>
      </c>
      <c r="L99" s="13">
        <v>39135.18351</v>
      </c>
      <c r="M99" s="13">
        <v>20294.27153</v>
      </c>
      <c r="N99" s="13">
        <v>39102.35451</v>
      </c>
      <c r="O99" s="13">
        <v>30441.29684</v>
      </c>
      <c r="P99" s="13">
        <v>29881.6889</v>
      </c>
      <c r="Q99" s="28">
        <v>18369.50456</v>
      </c>
      <c r="R99" s="35">
        <f t="shared" si="8"/>
        <v>0.20660975758238057</v>
      </c>
      <c r="S99" s="35">
        <f t="shared" si="9"/>
        <v>3.9140733174115936</v>
      </c>
      <c r="T99" s="35">
        <f t="shared" si="10"/>
        <v>2.5040669148199353</v>
      </c>
      <c r="U99" s="35">
        <f t="shared" si="11"/>
        <v>0.780227111081789</v>
      </c>
    </row>
    <row r="100" spans="1:21" ht="11.25">
      <c r="A100" s="32">
        <v>95</v>
      </c>
      <c r="B100" s="43" t="s">
        <v>36</v>
      </c>
      <c r="C100" s="13">
        <v>46.953</v>
      </c>
      <c r="D100" s="13">
        <v>39.30737</v>
      </c>
      <c r="E100" s="13">
        <v>35.55591</v>
      </c>
      <c r="F100" s="13">
        <v>658.85995</v>
      </c>
      <c r="G100" s="13">
        <v>106.28775</v>
      </c>
      <c r="H100" s="13">
        <v>306.80086</v>
      </c>
      <c r="I100" s="13">
        <v>251.51819</v>
      </c>
      <c r="J100" s="13">
        <v>292.35281</v>
      </c>
      <c r="K100" s="13">
        <v>382.8553</v>
      </c>
      <c r="L100" s="13">
        <v>830.87792</v>
      </c>
      <c r="M100" s="13">
        <v>773.85865</v>
      </c>
      <c r="N100" s="13">
        <v>799.88651</v>
      </c>
      <c r="O100" s="13">
        <v>420.75009</v>
      </c>
      <c r="P100" s="13">
        <v>1079.37947</v>
      </c>
      <c r="Q100" s="28">
        <v>627.55344</v>
      </c>
      <c r="R100" s="35">
        <f t="shared" si="8"/>
        <v>0.009047145400255903</v>
      </c>
      <c r="S100" s="35">
        <f t="shared" si="9"/>
        <v>0.013143071272739204</v>
      </c>
      <c r="T100" s="35">
        <f t="shared" si="10"/>
        <v>0.05316377037544151</v>
      </c>
      <c r="U100" s="35">
        <f t="shared" si="11"/>
        <v>0.026654731266232842</v>
      </c>
    </row>
    <row r="101" spans="1:21" ht="11.25">
      <c r="A101" s="32">
        <v>96</v>
      </c>
      <c r="B101" s="43" t="s">
        <v>70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>
        <v>127.4</v>
      </c>
      <c r="N101" s="13">
        <v>583.78903</v>
      </c>
      <c r="O101" s="13">
        <v>998.8126</v>
      </c>
      <c r="P101" s="13">
        <v>917.59608</v>
      </c>
      <c r="Q101" s="28">
        <v>874.494</v>
      </c>
      <c r="R101" s="35">
        <f t="shared" si="8"/>
        <v>0</v>
      </c>
      <c r="S101" s="35">
        <f t="shared" si="9"/>
        <v>0</v>
      </c>
      <c r="T101" s="35">
        <f t="shared" si="10"/>
        <v>0</v>
      </c>
      <c r="U101" s="35">
        <f t="shared" si="11"/>
        <v>0.03714329502190765</v>
      </c>
    </row>
    <row r="102" spans="1:21" ht="11.25">
      <c r="A102" s="32">
        <v>97</v>
      </c>
      <c r="B102" s="43" t="s">
        <v>56</v>
      </c>
      <c r="C102" s="13">
        <v>1785.18687</v>
      </c>
      <c r="D102" s="13">
        <v>1625.02714</v>
      </c>
      <c r="E102" s="13">
        <v>3208.22053</v>
      </c>
      <c r="F102" s="13">
        <v>4144.29709</v>
      </c>
      <c r="G102" s="13">
        <v>4578.85322</v>
      </c>
      <c r="H102" s="13">
        <v>7164.48388</v>
      </c>
      <c r="I102" s="13">
        <v>3695.52388</v>
      </c>
      <c r="J102" s="13">
        <v>4628.52897</v>
      </c>
      <c r="K102" s="13">
        <v>8012.91012</v>
      </c>
      <c r="L102" s="13">
        <v>8777.44273</v>
      </c>
      <c r="M102" s="13">
        <v>6599.0747</v>
      </c>
      <c r="N102" s="13">
        <v>10210.30285</v>
      </c>
      <c r="O102" s="13">
        <v>11243.12236</v>
      </c>
      <c r="P102" s="13">
        <v>13655.81942</v>
      </c>
      <c r="Q102" s="28">
        <v>12099.67231</v>
      </c>
      <c r="R102" s="35">
        <f aca="true" t="shared" si="12" ref="R102:R123">+C102*100/(C$134-C$133)</f>
        <v>0.3439789828023285</v>
      </c>
      <c r="S102" s="35">
        <f aca="true" t="shared" si="13" ref="S102:S123">+G102*100/(G$134-G$133)</f>
        <v>0.5662006601689414</v>
      </c>
      <c r="T102" s="35">
        <f aca="true" t="shared" si="14" ref="T102:T123">+L102*100/(L$134-L$133)</f>
        <v>0.5616251660428146</v>
      </c>
      <c r="U102" s="35">
        <f aca="true" t="shared" si="15" ref="U102:U123">+Q102*100/(Q$134-Q$133)</f>
        <v>0.513921991778945</v>
      </c>
    </row>
    <row r="103" spans="1:21" ht="11.25">
      <c r="A103" s="32">
        <v>98</v>
      </c>
      <c r="B103" s="43" t="s">
        <v>37</v>
      </c>
      <c r="C103" s="13">
        <v>8139.24992</v>
      </c>
      <c r="D103" s="13">
        <v>8509.89727</v>
      </c>
      <c r="E103" s="13">
        <v>7706.24811</v>
      </c>
      <c r="F103" s="13">
        <v>8749.99706</v>
      </c>
      <c r="G103" s="13">
        <v>8547.42844</v>
      </c>
      <c r="H103" s="13">
        <v>7918.32415</v>
      </c>
      <c r="I103" s="13">
        <v>9769.74331</v>
      </c>
      <c r="J103" s="13">
        <v>9867.83578</v>
      </c>
      <c r="K103" s="13">
        <v>9148.06921</v>
      </c>
      <c r="L103" s="13">
        <v>20866.23464</v>
      </c>
      <c r="M103" s="13">
        <v>9681.63704</v>
      </c>
      <c r="N103" s="13">
        <v>19053.44111</v>
      </c>
      <c r="O103" s="13">
        <v>17687.82534</v>
      </c>
      <c r="P103" s="13">
        <v>24516.31072</v>
      </c>
      <c r="Q103" s="28">
        <v>18104.40499</v>
      </c>
      <c r="R103" s="35">
        <f t="shared" si="12"/>
        <v>1.568312514115418</v>
      </c>
      <c r="S103" s="35">
        <f t="shared" si="13"/>
        <v>1.056937052346654</v>
      </c>
      <c r="T103" s="35">
        <f t="shared" si="14"/>
        <v>1.335127195341818</v>
      </c>
      <c r="U103" s="35">
        <f t="shared" si="15"/>
        <v>0.7689672607698474</v>
      </c>
    </row>
    <row r="104" spans="1:21" ht="11.25">
      <c r="A104" s="32">
        <v>99</v>
      </c>
      <c r="B104" s="43" t="s">
        <v>38</v>
      </c>
      <c r="C104" s="13">
        <v>4283.21094</v>
      </c>
      <c r="D104" s="13">
        <v>4352.59145</v>
      </c>
      <c r="E104" s="13">
        <v>4797.35408</v>
      </c>
      <c r="F104" s="13">
        <v>6978.29571</v>
      </c>
      <c r="G104" s="13">
        <v>7436.53941</v>
      </c>
      <c r="H104" s="13">
        <v>7957.22149</v>
      </c>
      <c r="I104" s="13">
        <v>11098.42124</v>
      </c>
      <c r="J104" s="13">
        <v>12315.26748</v>
      </c>
      <c r="K104" s="13">
        <v>13152.5552</v>
      </c>
      <c r="L104" s="13">
        <v>15203.93427</v>
      </c>
      <c r="M104" s="13">
        <v>14918.22846</v>
      </c>
      <c r="N104" s="13">
        <v>20702.27396</v>
      </c>
      <c r="O104" s="13">
        <v>22841.57975</v>
      </c>
      <c r="P104" s="13">
        <v>26729.9213</v>
      </c>
      <c r="Q104" s="28">
        <v>25030.98616</v>
      </c>
      <c r="R104" s="35">
        <f t="shared" si="12"/>
        <v>0.8253111016153761</v>
      </c>
      <c r="S104" s="35">
        <f t="shared" si="13"/>
        <v>0.9195694469792045</v>
      </c>
      <c r="T104" s="35">
        <f t="shared" si="14"/>
        <v>0.9728245881580123</v>
      </c>
      <c r="U104" s="35">
        <f t="shared" si="15"/>
        <v>1.0631671613872333</v>
      </c>
    </row>
    <row r="105" spans="1:21" ht="11.25">
      <c r="A105" s="32">
        <v>100</v>
      </c>
      <c r="B105" s="43" t="s">
        <v>39</v>
      </c>
      <c r="C105" s="13">
        <v>4086.28595</v>
      </c>
      <c r="D105" s="13">
        <v>3451.94622</v>
      </c>
      <c r="E105" s="13">
        <v>4333.12202</v>
      </c>
      <c r="F105" s="13">
        <v>4900.86663</v>
      </c>
      <c r="G105" s="13">
        <v>5877.70735</v>
      </c>
      <c r="H105" s="13">
        <v>6518.31984</v>
      </c>
      <c r="I105" s="13">
        <v>11206.55183</v>
      </c>
      <c r="J105" s="13">
        <v>11243.9783</v>
      </c>
      <c r="K105" s="13">
        <v>10871.28466</v>
      </c>
      <c r="L105" s="13">
        <v>15432.62163</v>
      </c>
      <c r="M105" s="13">
        <v>11007.79507</v>
      </c>
      <c r="N105" s="13">
        <v>14707.08406</v>
      </c>
      <c r="O105" s="13">
        <v>15635.5528</v>
      </c>
      <c r="P105" s="13">
        <v>18517.23933</v>
      </c>
      <c r="Q105" s="28">
        <v>16855.75392</v>
      </c>
      <c r="R105" s="35">
        <f t="shared" si="12"/>
        <v>0.7873665822561459</v>
      </c>
      <c r="S105" s="35">
        <f t="shared" si="13"/>
        <v>0.7268111952821757</v>
      </c>
      <c r="T105" s="35">
        <f t="shared" si="14"/>
        <v>0.9874571617312827</v>
      </c>
      <c r="U105" s="35">
        <f t="shared" si="15"/>
        <v>0.7159320025834783</v>
      </c>
    </row>
    <row r="106" spans="1:21" ht="11.25">
      <c r="A106" s="32">
        <v>101</v>
      </c>
      <c r="B106" s="43" t="s">
        <v>128</v>
      </c>
      <c r="C106" s="13">
        <v>1475.31496</v>
      </c>
      <c r="D106" s="13">
        <v>1652.65008</v>
      </c>
      <c r="E106" s="13">
        <v>1962.25468</v>
      </c>
      <c r="F106" s="13">
        <v>2337.15236</v>
      </c>
      <c r="G106" s="13">
        <v>3259.49435</v>
      </c>
      <c r="H106" s="13">
        <v>4989.03206</v>
      </c>
      <c r="I106" s="13">
        <v>4576.7112</v>
      </c>
      <c r="J106" s="13">
        <v>3973.55665</v>
      </c>
      <c r="K106" s="13">
        <v>4266.43288</v>
      </c>
      <c r="L106" s="13">
        <v>4560.52904</v>
      </c>
      <c r="M106" s="13">
        <v>4789.32062</v>
      </c>
      <c r="N106" s="13">
        <v>5521.95625</v>
      </c>
      <c r="O106" s="13">
        <v>7643.10232</v>
      </c>
      <c r="P106" s="13">
        <v>6670.32372</v>
      </c>
      <c r="Q106" s="28">
        <v>6953.70536</v>
      </c>
      <c r="R106" s="35">
        <f t="shared" si="12"/>
        <v>0.28427127029780247</v>
      </c>
      <c r="S106" s="35">
        <f t="shared" si="13"/>
        <v>0.4030545999434624</v>
      </c>
      <c r="T106" s="35">
        <f t="shared" si="14"/>
        <v>0.2918057067554434</v>
      </c>
      <c r="U106" s="35">
        <f t="shared" si="15"/>
        <v>0.29535197460691615</v>
      </c>
    </row>
    <row r="107" spans="1:21" ht="11.25">
      <c r="A107" s="32">
        <v>102</v>
      </c>
      <c r="B107" s="43" t="s">
        <v>40</v>
      </c>
      <c r="C107" s="13">
        <v>1962.79604</v>
      </c>
      <c r="D107" s="13">
        <v>1868.50441</v>
      </c>
      <c r="E107" s="13">
        <v>2070.31144</v>
      </c>
      <c r="F107" s="13">
        <v>2400.32566</v>
      </c>
      <c r="G107" s="13">
        <v>2754.25523</v>
      </c>
      <c r="H107" s="13">
        <v>3672.60015</v>
      </c>
      <c r="I107" s="13">
        <v>4666.76151</v>
      </c>
      <c r="J107" s="13">
        <v>3360.22179</v>
      </c>
      <c r="K107" s="13">
        <v>3733.05451</v>
      </c>
      <c r="L107" s="13">
        <v>4173.58595</v>
      </c>
      <c r="M107" s="13">
        <v>4061.45149</v>
      </c>
      <c r="N107" s="13">
        <v>4853.58219</v>
      </c>
      <c r="O107" s="13">
        <v>5930.18499</v>
      </c>
      <c r="P107" s="13">
        <v>6924.00882</v>
      </c>
      <c r="Q107" s="28">
        <v>7326.48774</v>
      </c>
      <c r="R107" s="35">
        <f t="shared" si="12"/>
        <v>0.378201630671661</v>
      </c>
      <c r="S107" s="35">
        <f t="shared" si="13"/>
        <v>0.34057897350545774</v>
      </c>
      <c r="T107" s="35">
        <f t="shared" si="14"/>
        <v>0.2670471314100739</v>
      </c>
      <c r="U107" s="35">
        <f t="shared" si="15"/>
        <v>0.311185549130365</v>
      </c>
    </row>
    <row r="108" spans="1:21" ht="11.25">
      <c r="A108" s="32">
        <v>103</v>
      </c>
      <c r="B108" s="43" t="s">
        <v>41</v>
      </c>
      <c r="C108" s="13">
        <v>11067.77427</v>
      </c>
      <c r="D108" s="13">
        <v>10423.09481</v>
      </c>
      <c r="E108" s="13">
        <v>11195.85176</v>
      </c>
      <c r="F108" s="13">
        <v>12994.16496</v>
      </c>
      <c r="G108" s="13">
        <v>13955.76418</v>
      </c>
      <c r="H108" s="13">
        <v>15881.37958</v>
      </c>
      <c r="I108" s="13">
        <v>18078.52558</v>
      </c>
      <c r="J108" s="13">
        <v>19368.43648</v>
      </c>
      <c r="K108" s="13">
        <v>20396.2759</v>
      </c>
      <c r="L108" s="13">
        <v>23657.98164</v>
      </c>
      <c r="M108" s="13">
        <v>23729.49124</v>
      </c>
      <c r="N108" s="13">
        <v>26278.72521</v>
      </c>
      <c r="O108" s="13">
        <v>29199.38571</v>
      </c>
      <c r="P108" s="13">
        <v>27450.82506</v>
      </c>
      <c r="Q108" s="28">
        <v>28038.43989</v>
      </c>
      <c r="R108" s="35">
        <f t="shared" si="12"/>
        <v>2.1325956398505124</v>
      </c>
      <c r="S108" s="35">
        <f t="shared" si="13"/>
        <v>1.725707838234235</v>
      </c>
      <c r="T108" s="35">
        <f t="shared" si="14"/>
        <v>1.5137572839285118</v>
      </c>
      <c r="U108" s="35">
        <f t="shared" si="15"/>
        <v>1.1909058779000128</v>
      </c>
    </row>
    <row r="109" spans="1:21" ht="11.25">
      <c r="A109" s="32">
        <v>104</v>
      </c>
      <c r="B109" s="43" t="s">
        <v>42</v>
      </c>
      <c r="C109" s="13">
        <v>23124.6983</v>
      </c>
      <c r="D109" s="13">
        <v>21099.49191</v>
      </c>
      <c r="E109" s="13">
        <v>25619.4436</v>
      </c>
      <c r="F109" s="13">
        <v>39117.39391</v>
      </c>
      <c r="G109" s="13">
        <v>41216.23395</v>
      </c>
      <c r="H109" s="13">
        <v>40452.35735</v>
      </c>
      <c r="I109" s="13">
        <v>60226.75822</v>
      </c>
      <c r="J109" s="13">
        <v>63062.30719</v>
      </c>
      <c r="K109" s="13">
        <v>68124.76446</v>
      </c>
      <c r="L109" s="13">
        <v>77307.34079</v>
      </c>
      <c r="M109" s="13">
        <v>74482.02958</v>
      </c>
      <c r="N109" s="13">
        <v>82074.39572</v>
      </c>
      <c r="O109" s="13">
        <v>99739.39883</v>
      </c>
      <c r="P109" s="13">
        <v>118857.82117</v>
      </c>
      <c r="Q109" s="28">
        <v>100383.86941</v>
      </c>
      <c r="R109" s="35">
        <f t="shared" si="12"/>
        <v>4.455785740147605</v>
      </c>
      <c r="S109" s="35">
        <f t="shared" si="13"/>
        <v>5.096616500008169</v>
      </c>
      <c r="T109" s="35">
        <f t="shared" si="14"/>
        <v>4.94651454222729</v>
      </c>
      <c r="U109" s="35">
        <f t="shared" si="15"/>
        <v>4.263708701187522</v>
      </c>
    </row>
    <row r="110" spans="1:21" ht="11.25">
      <c r="A110" s="32">
        <v>105</v>
      </c>
      <c r="B110" s="43" t="s">
        <v>101</v>
      </c>
      <c r="C110" s="13"/>
      <c r="D110" s="13"/>
      <c r="E110" s="13"/>
      <c r="F110" s="13"/>
      <c r="G110" s="13"/>
      <c r="H110" s="13"/>
      <c r="I110" s="13"/>
      <c r="J110" s="13">
        <v>3.9</v>
      </c>
      <c r="K110" s="13">
        <v>21</v>
      </c>
      <c r="L110" s="13">
        <v>29.76</v>
      </c>
      <c r="M110" s="13">
        <v>16.97374</v>
      </c>
      <c r="N110" s="13">
        <v>146.04354</v>
      </c>
      <c r="O110" s="13">
        <v>289.34679</v>
      </c>
      <c r="P110" s="13">
        <v>439.66368</v>
      </c>
      <c r="Q110" s="28">
        <v>542.09611</v>
      </c>
      <c r="R110" s="35">
        <f t="shared" si="12"/>
        <v>0</v>
      </c>
      <c r="S110" s="35">
        <f t="shared" si="13"/>
        <v>0</v>
      </c>
      <c r="T110" s="35">
        <f t="shared" si="14"/>
        <v>0.0019041952713981607</v>
      </c>
      <c r="U110" s="35">
        <f t="shared" si="15"/>
        <v>0.023025013029201458</v>
      </c>
    </row>
    <row r="111" spans="1:21" ht="11.25">
      <c r="A111" s="32">
        <v>106</v>
      </c>
      <c r="B111" s="43" t="s">
        <v>129</v>
      </c>
      <c r="C111" s="13">
        <v>4907.47619</v>
      </c>
      <c r="D111" s="13">
        <v>6550.64344</v>
      </c>
      <c r="E111" s="13">
        <v>5142.46273</v>
      </c>
      <c r="F111" s="13">
        <v>6665.1537</v>
      </c>
      <c r="G111" s="13">
        <v>6150.53519</v>
      </c>
      <c r="H111" s="13">
        <v>9020.15231</v>
      </c>
      <c r="I111" s="13">
        <v>9050.16571</v>
      </c>
      <c r="J111" s="13">
        <v>9708.25708</v>
      </c>
      <c r="K111" s="13">
        <v>11972.82617</v>
      </c>
      <c r="L111" s="13">
        <v>16767.97463</v>
      </c>
      <c r="M111" s="13">
        <v>15698.89803</v>
      </c>
      <c r="N111" s="13">
        <v>16710.21545</v>
      </c>
      <c r="O111" s="13">
        <v>18441.56145</v>
      </c>
      <c r="P111" s="13">
        <v>21976.34706</v>
      </c>
      <c r="Q111" s="28">
        <v>18563.31972</v>
      </c>
      <c r="R111" s="35">
        <f t="shared" si="12"/>
        <v>0.9455977389990812</v>
      </c>
      <c r="S111" s="35">
        <f t="shared" si="13"/>
        <v>0.7605478746860345</v>
      </c>
      <c r="T111" s="35">
        <f t="shared" si="14"/>
        <v>1.0728997984331425</v>
      </c>
      <c r="U111" s="35">
        <f t="shared" si="15"/>
        <v>0.7884592243582644</v>
      </c>
    </row>
    <row r="112" spans="1:21" ht="11.25">
      <c r="A112" s="32">
        <v>107</v>
      </c>
      <c r="B112" s="43" t="s">
        <v>130</v>
      </c>
      <c r="C112" s="13">
        <v>3777.19758</v>
      </c>
      <c r="D112" s="13">
        <v>4231.7324</v>
      </c>
      <c r="E112" s="13">
        <v>4190.73523</v>
      </c>
      <c r="F112" s="13">
        <v>5408.18806</v>
      </c>
      <c r="G112" s="13">
        <v>3991.72903</v>
      </c>
      <c r="H112" s="13">
        <v>6926.20981</v>
      </c>
      <c r="I112" s="13">
        <v>8935.51191</v>
      </c>
      <c r="J112" s="13">
        <v>9653.31529</v>
      </c>
      <c r="K112" s="13">
        <v>11442.00537</v>
      </c>
      <c r="L112" s="13">
        <v>19977.01725</v>
      </c>
      <c r="M112" s="13">
        <v>14205.95488</v>
      </c>
      <c r="N112" s="13">
        <v>14957.89555</v>
      </c>
      <c r="O112" s="13">
        <v>19647.99168</v>
      </c>
      <c r="P112" s="13">
        <v>14766.34976</v>
      </c>
      <c r="Q112" s="28">
        <v>12516.74359</v>
      </c>
      <c r="R112" s="35">
        <f t="shared" si="12"/>
        <v>0.72780984626658</v>
      </c>
      <c r="S112" s="35">
        <f t="shared" si="13"/>
        <v>0.4935994895249182</v>
      </c>
      <c r="T112" s="35">
        <f t="shared" si="14"/>
        <v>1.278230570701932</v>
      </c>
      <c r="U112" s="35">
        <f t="shared" si="15"/>
        <v>0.5316366949080742</v>
      </c>
    </row>
    <row r="113" spans="1:21" ht="11.25">
      <c r="A113" s="32">
        <v>108</v>
      </c>
      <c r="B113" s="43" t="s">
        <v>102</v>
      </c>
      <c r="C113" s="13"/>
      <c r="D113" s="13"/>
      <c r="E113" s="13">
        <v>1.20755</v>
      </c>
      <c r="F113" s="13">
        <v>2.89812</v>
      </c>
      <c r="G113" s="13">
        <v>1.69057</v>
      </c>
      <c r="H113" s="13"/>
      <c r="I113" s="13"/>
      <c r="J113" s="13">
        <v>26.7</v>
      </c>
      <c r="K113" s="13">
        <v>54.6</v>
      </c>
      <c r="L113" s="13">
        <v>59.48</v>
      </c>
      <c r="M113" s="13">
        <v>83.4</v>
      </c>
      <c r="N113" s="13">
        <v>90.34</v>
      </c>
      <c r="O113" s="13">
        <v>94.3</v>
      </c>
      <c r="P113" s="13">
        <v>115.9</v>
      </c>
      <c r="Q113" s="28">
        <v>145</v>
      </c>
      <c r="R113" s="35">
        <f t="shared" si="12"/>
        <v>0</v>
      </c>
      <c r="S113" s="35">
        <f t="shared" si="13"/>
        <v>0.00020904838047239419</v>
      </c>
      <c r="T113" s="35">
        <f t="shared" si="14"/>
        <v>0.0038058311405498187</v>
      </c>
      <c r="U113" s="35">
        <f t="shared" si="15"/>
        <v>0.006158736112742465</v>
      </c>
    </row>
    <row r="114" spans="1:21" ht="11.25">
      <c r="A114" s="32">
        <v>109</v>
      </c>
      <c r="B114" s="43" t="s">
        <v>103</v>
      </c>
      <c r="C114" s="13"/>
      <c r="D114" s="13"/>
      <c r="E114" s="13"/>
      <c r="F114" s="13"/>
      <c r="G114" s="13"/>
      <c r="H114" s="13"/>
      <c r="I114" s="13"/>
      <c r="J114" s="13"/>
      <c r="K114" s="13">
        <v>1.2</v>
      </c>
      <c r="L114" s="13">
        <v>3.24</v>
      </c>
      <c r="M114" s="13">
        <v>6.84</v>
      </c>
      <c r="N114" s="13">
        <v>2.56</v>
      </c>
      <c r="O114" s="13"/>
      <c r="P114" s="13"/>
      <c r="Q114" s="28">
        <v>2</v>
      </c>
      <c r="R114" s="35">
        <f t="shared" si="12"/>
        <v>0</v>
      </c>
      <c r="S114" s="35">
        <f t="shared" si="13"/>
        <v>0</v>
      </c>
      <c r="T114" s="35">
        <f t="shared" si="14"/>
        <v>0.00020731158196673525</v>
      </c>
      <c r="U114" s="35">
        <f t="shared" si="15"/>
        <v>8.494808431368917E-05</v>
      </c>
    </row>
    <row r="115" spans="1:21" ht="11.25">
      <c r="A115" s="32">
        <v>110</v>
      </c>
      <c r="B115" s="43" t="s">
        <v>104</v>
      </c>
      <c r="C115" s="13"/>
      <c r="D115" s="13"/>
      <c r="E115" s="13"/>
      <c r="F115" s="13"/>
      <c r="G115" s="13"/>
      <c r="H115" s="13"/>
      <c r="I115" s="13">
        <v>1.5</v>
      </c>
      <c r="J115" s="13">
        <v>9.9</v>
      </c>
      <c r="K115" s="13">
        <v>20.4</v>
      </c>
      <c r="L115" s="13">
        <v>47.26</v>
      </c>
      <c r="M115" s="13">
        <v>502.26262</v>
      </c>
      <c r="N115" s="13">
        <v>2995.2499</v>
      </c>
      <c r="O115" s="13">
        <v>7682.96642</v>
      </c>
      <c r="P115" s="13">
        <v>20048.07959</v>
      </c>
      <c r="Q115" s="28">
        <v>9291.35315</v>
      </c>
      <c r="R115" s="35">
        <f t="shared" si="12"/>
        <v>0</v>
      </c>
      <c r="S115" s="35">
        <f t="shared" si="13"/>
        <v>0</v>
      </c>
      <c r="T115" s="35">
        <f t="shared" si="14"/>
        <v>0.0030239337542431813</v>
      </c>
      <c r="U115" s="35">
        <f t="shared" si="15"/>
        <v>0.39464132538723073</v>
      </c>
    </row>
    <row r="116" spans="1:21" ht="11.25">
      <c r="A116" s="32">
        <v>111</v>
      </c>
      <c r="B116" s="43" t="s">
        <v>43</v>
      </c>
      <c r="C116" s="13">
        <v>8323.64282</v>
      </c>
      <c r="D116" s="13">
        <v>7811.55494</v>
      </c>
      <c r="E116" s="13">
        <v>8759.90915</v>
      </c>
      <c r="F116" s="13">
        <v>16950.97848</v>
      </c>
      <c r="G116" s="13">
        <v>22312.74934</v>
      </c>
      <c r="H116" s="13">
        <v>26309.26156</v>
      </c>
      <c r="I116" s="13">
        <v>35645.02542</v>
      </c>
      <c r="J116" s="13">
        <v>27479.88761</v>
      </c>
      <c r="K116" s="13">
        <v>20733.81318</v>
      </c>
      <c r="L116" s="13">
        <v>28195.69784</v>
      </c>
      <c r="M116" s="13">
        <v>25708.72221</v>
      </c>
      <c r="N116" s="13">
        <v>27240.79819</v>
      </c>
      <c r="O116" s="13">
        <v>40425.84284</v>
      </c>
      <c r="P116" s="13">
        <v>49282.35587</v>
      </c>
      <c r="Q116" s="28">
        <v>36820.50652</v>
      </c>
      <c r="R116" s="35">
        <f t="shared" si="12"/>
        <v>1.6038422859526773</v>
      </c>
      <c r="S116" s="35">
        <f t="shared" si="13"/>
        <v>2.759095520098832</v>
      </c>
      <c r="T116" s="35">
        <f t="shared" si="14"/>
        <v>1.8041033098353272</v>
      </c>
      <c r="U116" s="35">
        <f t="shared" si="15"/>
        <v>1.563915746166851</v>
      </c>
    </row>
    <row r="117" spans="1:21" ht="11.25">
      <c r="A117" s="32">
        <v>112</v>
      </c>
      <c r="B117" s="43" t="s">
        <v>105</v>
      </c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>
        <v>1.8</v>
      </c>
      <c r="N117" s="13">
        <v>8.76</v>
      </c>
      <c r="O117" s="13">
        <v>7</v>
      </c>
      <c r="P117" s="13">
        <v>2.8</v>
      </c>
      <c r="Q117" s="28"/>
      <c r="R117" s="35">
        <f t="shared" si="12"/>
        <v>0</v>
      </c>
      <c r="S117" s="35">
        <f t="shared" si="13"/>
        <v>0</v>
      </c>
      <c r="T117" s="35">
        <f t="shared" si="14"/>
        <v>0</v>
      </c>
      <c r="U117" s="35">
        <f t="shared" si="15"/>
        <v>0</v>
      </c>
    </row>
    <row r="118" spans="1:21" ht="11.25">
      <c r="A118" s="32">
        <v>113</v>
      </c>
      <c r="B118" s="43" t="s">
        <v>44</v>
      </c>
      <c r="C118" s="13">
        <v>2214.90577</v>
      </c>
      <c r="D118" s="13">
        <v>2057.20753</v>
      </c>
      <c r="E118" s="13">
        <v>2403.8441</v>
      </c>
      <c r="F118" s="13">
        <v>3211.14764</v>
      </c>
      <c r="G118" s="13">
        <v>3494.5019</v>
      </c>
      <c r="H118" s="13">
        <v>4414.23704</v>
      </c>
      <c r="I118" s="13">
        <v>4816.10272</v>
      </c>
      <c r="J118" s="13">
        <v>5501.46418</v>
      </c>
      <c r="K118" s="13">
        <v>5043.52902</v>
      </c>
      <c r="L118" s="13">
        <v>6950.08003</v>
      </c>
      <c r="M118" s="13">
        <v>5812.87083</v>
      </c>
      <c r="N118" s="13">
        <v>6242.47837</v>
      </c>
      <c r="O118" s="13">
        <v>7914.87177</v>
      </c>
      <c r="P118" s="13">
        <v>6962.02068</v>
      </c>
      <c r="Q118" s="28">
        <v>7080.11694</v>
      </c>
      <c r="R118" s="35">
        <f t="shared" si="12"/>
        <v>0.426779429409319</v>
      </c>
      <c r="S118" s="35">
        <f t="shared" si="13"/>
        <v>0.43211459019898874</v>
      </c>
      <c r="T118" s="35">
        <f t="shared" si="14"/>
        <v>0.4447012610539243</v>
      </c>
      <c r="U118" s="35">
        <f t="shared" si="15"/>
        <v>0.3007211853849495</v>
      </c>
    </row>
    <row r="119" spans="1:21" ht="11.25">
      <c r="A119" s="32">
        <v>114</v>
      </c>
      <c r="B119" s="43" t="s">
        <v>45</v>
      </c>
      <c r="C119" s="13">
        <v>8238.74235</v>
      </c>
      <c r="D119" s="13">
        <v>8015.65689</v>
      </c>
      <c r="E119" s="13">
        <v>9329.35358</v>
      </c>
      <c r="F119" s="13">
        <v>11414.5668</v>
      </c>
      <c r="G119" s="13">
        <v>11120.07356</v>
      </c>
      <c r="H119" s="13">
        <v>12453.26751</v>
      </c>
      <c r="I119" s="13">
        <v>14788.78641</v>
      </c>
      <c r="J119" s="13">
        <v>13824.70915</v>
      </c>
      <c r="K119" s="13">
        <v>14534.23189</v>
      </c>
      <c r="L119" s="13">
        <v>17249.0526</v>
      </c>
      <c r="M119" s="13">
        <v>17426.96319</v>
      </c>
      <c r="N119" s="13">
        <v>18295.27453</v>
      </c>
      <c r="O119" s="13">
        <v>19487.82341</v>
      </c>
      <c r="P119" s="13">
        <v>22287.22522</v>
      </c>
      <c r="Q119" s="28">
        <v>26708.34213</v>
      </c>
      <c r="R119" s="35">
        <f t="shared" si="12"/>
        <v>1.5874832269651782</v>
      </c>
      <c r="S119" s="35">
        <f t="shared" si="13"/>
        <v>1.375058925955087</v>
      </c>
      <c r="T119" s="35">
        <f t="shared" si="14"/>
        <v>1.103681599362169</v>
      </c>
      <c r="U119" s="35">
        <f t="shared" si="15"/>
        <v>1.1344112495690484</v>
      </c>
    </row>
    <row r="120" spans="1:21" ht="11.25">
      <c r="A120" s="32">
        <v>115</v>
      </c>
      <c r="B120" s="43" t="s">
        <v>71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>
        <v>395.89112</v>
      </c>
      <c r="N120" s="13">
        <v>1217.21154</v>
      </c>
      <c r="O120" s="13">
        <v>1318.86377</v>
      </c>
      <c r="P120" s="13">
        <v>1282.37202</v>
      </c>
      <c r="Q120" s="28">
        <v>1225.9</v>
      </c>
      <c r="R120" s="35">
        <f t="shared" si="12"/>
        <v>0</v>
      </c>
      <c r="S120" s="35">
        <f t="shared" si="13"/>
        <v>0</v>
      </c>
      <c r="T120" s="35">
        <f t="shared" si="14"/>
        <v>0</v>
      </c>
      <c r="U120" s="35">
        <f t="shared" si="15"/>
        <v>0.05206892828007578</v>
      </c>
    </row>
    <row r="121" spans="1:21" ht="11.25">
      <c r="A121" s="32">
        <v>116</v>
      </c>
      <c r="B121" s="43" t="s">
        <v>106</v>
      </c>
      <c r="C121" s="13"/>
      <c r="D121" s="13"/>
      <c r="E121" s="13"/>
      <c r="F121" s="13"/>
      <c r="G121" s="13"/>
      <c r="H121" s="13">
        <v>1304.33266</v>
      </c>
      <c r="I121" s="13">
        <v>2983.50936</v>
      </c>
      <c r="J121" s="13">
        <v>3780.6101</v>
      </c>
      <c r="K121" s="13">
        <v>5161.10391</v>
      </c>
      <c r="L121" s="13">
        <v>11557.02274</v>
      </c>
      <c r="M121" s="13">
        <v>2830.50142</v>
      </c>
      <c r="N121" s="13">
        <v>2245.48037</v>
      </c>
      <c r="O121" s="13">
        <v>397.21293</v>
      </c>
      <c r="P121" s="13">
        <v>380.08765</v>
      </c>
      <c r="Q121" s="28">
        <v>152.52</v>
      </c>
      <c r="R121" s="35">
        <f t="shared" si="12"/>
        <v>0</v>
      </c>
      <c r="S121" s="35">
        <f t="shared" si="13"/>
        <v>0</v>
      </c>
      <c r="T121" s="35">
        <f t="shared" si="14"/>
        <v>0.7394767490910287</v>
      </c>
      <c r="U121" s="35">
        <f t="shared" si="15"/>
        <v>0.006478140909761937</v>
      </c>
    </row>
    <row r="122" spans="1:21" ht="11.25">
      <c r="A122" s="32">
        <v>117</v>
      </c>
      <c r="B122" s="43" t="s">
        <v>72</v>
      </c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>
        <v>366.83591</v>
      </c>
      <c r="N122" s="13">
        <v>783.47722</v>
      </c>
      <c r="O122" s="13">
        <v>1500.93083</v>
      </c>
      <c r="P122" s="13">
        <v>1543.50026</v>
      </c>
      <c r="Q122" s="28">
        <v>1404.17303</v>
      </c>
      <c r="R122" s="35">
        <f t="shared" si="12"/>
        <v>0</v>
      </c>
      <c r="S122" s="35">
        <f t="shared" si="13"/>
        <v>0</v>
      </c>
      <c r="T122" s="35">
        <f t="shared" si="14"/>
        <v>0</v>
      </c>
      <c r="U122" s="35">
        <f t="shared" si="15"/>
        <v>0.05964090447172419</v>
      </c>
    </row>
    <row r="123" spans="1:21" ht="11.25">
      <c r="A123" s="32">
        <v>118</v>
      </c>
      <c r="B123" s="43" t="s">
        <v>73</v>
      </c>
      <c r="C123" s="13"/>
      <c r="D123" s="13"/>
      <c r="E123" s="13"/>
      <c r="F123" s="13"/>
      <c r="G123" s="13"/>
      <c r="H123" s="13"/>
      <c r="I123" s="13"/>
      <c r="J123" s="13"/>
      <c r="K123" s="13"/>
      <c r="L123" s="13">
        <v>75.64844</v>
      </c>
      <c r="M123" s="13">
        <v>111.96096</v>
      </c>
      <c r="N123" s="13">
        <v>876.89726</v>
      </c>
      <c r="O123" s="13">
        <v>775.22183</v>
      </c>
      <c r="P123" s="13">
        <v>671.71463</v>
      </c>
      <c r="Q123" s="28">
        <v>621.3</v>
      </c>
      <c r="R123" s="35">
        <f t="shared" si="12"/>
        <v>0</v>
      </c>
      <c r="S123" s="35">
        <f t="shared" si="13"/>
        <v>0</v>
      </c>
      <c r="T123" s="35">
        <f t="shared" si="14"/>
        <v>0.004840369682011004</v>
      </c>
      <c r="U123" s="35">
        <f t="shared" si="15"/>
        <v>0.026389122392047538</v>
      </c>
    </row>
    <row r="124" spans="1:21" ht="11.25">
      <c r="A124" s="32">
        <v>119</v>
      </c>
      <c r="B124" s="43" t="s">
        <v>74</v>
      </c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>
        <v>77</v>
      </c>
      <c r="N124" s="13">
        <v>242.7</v>
      </c>
      <c r="O124" s="13">
        <v>684.2598</v>
      </c>
      <c r="P124" s="13">
        <v>944.41048</v>
      </c>
      <c r="Q124" s="28">
        <v>763.2</v>
      </c>
      <c r="R124" s="35">
        <f aca="true" t="shared" si="16" ref="R124:R130">+C124*100/(C$134-C$133)</f>
        <v>0</v>
      </c>
      <c r="S124" s="35">
        <f aca="true" t="shared" si="17" ref="S124:S130">+G124*100/(G$134-G$133)</f>
        <v>0</v>
      </c>
      <c r="T124" s="35">
        <f aca="true" t="shared" si="18" ref="T124:T130">+L124*100/(L$134-L$133)</f>
        <v>0</v>
      </c>
      <c r="U124" s="35">
        <f aca="true" t="shared" si="19" ref="U124:U130">+Q124*100/(Q$134-Q$133)</f>
        <v>0.03241618897410379</v>
      </c>
    </row>
    <row r="125" spans="1:21" ht="11.25">
      <c r="A125" s="32">
        <v>120</v>
      </c>
      <c r="B125" s="43" t="s">
        <v>75</v>
      </c>
      <c r="C125" s="13"/>
      <c r="D125" s="13"/>
      <c r="E125" s="13"/>
      <c r="F125" s="13"/>
      <c r="G125" s="13"/>
      <c r="H125" s="13"/>
      <c r="I125" s="13"/>
      <c r="J125" s="13"/>
      <c r="K125" s="13"/>
      <c r="L125" s="13">
        <v>580.04138</v>
      </c>
      <c r="M125" s="13">
        <v>165</v>
      </c>
      <c r="N125" s="13">
        <v>584.95247</v>
      </c>
      <c r="O125" s="13">
        <v>1120.64447</v>
      </c>
      <c r="P125" s="13">
        <v>1244.46</v>
      </c>
      <c r="Q125" s="28">
        <v>1157.6</v>
      </c>
      <c r="R125" s="35">
        <f t="shared" si="16"/>
        <v>0</v>
      </c>
      <c r="S125" s="35">
        <f t="shared" si="17"/>
        <v>0</v>
      </c>
      <c r="T125" s="35">
        <f t="shared" si="18"/>
        <v>0.03711398027591612</v>
      </c>
      <c r="U125" s="35">
        <f t="shared" si="19"/>
        <v>0.04916795120076328</v>
      </c>
    </row>
    <row r="126" spans="1:21" ht="11.25">
      <c r="A126" s="32">
        <v>121</v>
      </c>
      <c r="B126" s="43" t="s">
        <v>131</v>
      </c>
      <c r="C126" s="13"/>
      <c r="D126" s="13"/>
      <c r="E126" s="13"/>
      <c r="F126" s="13"/>
      <c r="G126" s="13"/>
      <c r="H126" s="13"/>
      <c r="I126" s="13"/>
      <c r="J126" s="13"/>
      <c r="K126" s="13"/>
      <c r="L126" s="13">
        <v>27.09575</v>
      </c>
      <c r="M126" s="13">
        <v>231.89575</v>
      </c>
      <c r="N126" s="13">
        <v>176.16792</v>
      </c>
      <c r="O126" s="13">
        <v>391.98792</v>
      </c>
      <c r="P126" s="13">
        <v>430.2</v>
      </c>
      <c r="Q126" s="28">
        <v>358.2</v>
      </c>
      <c r="R126" s="35">
        <f t="shared" si="16"/>
        <v>0</v>
      </c>
      <c r="S126" s="35">
        <f t="shared" si="17"/>
        <v>0</v>
      </c>
      <c r="T126" s="35">
        <f t="shared" si="18"/>
        <v>0.0017337230855170266</v>
      </c>
      <c r="U126" s="35">
        <f t="shared" si="19"/>
        <v>0.01521420190058173</v>
      </c>
    </row>
    <row r="127" spans="1:21" ht="11.25">
      <c r="A127" s="32">
        <v>122</v>
      </c>
      <c r="B127" s="43" t="s">
        <v>107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>
        <v>11</v>
      </c>
      <c r="O127" s="13">
        <v>37.6</v>
      </c>
      <c r="P127" s="13">
        <v>42</v>
      </c>
      <c r="Q127" s="28">
        <v>42.1</v>
      </c>
      <c r="R127" s="35">
        <f t="shared" si="16"/>
        <v>0</v>
      </c>
      <c r="S127" s="35">
        <f t="shared" si="17"/>
        <v>0</v>
      </c>
      <c r="T127" s="35">
        <f t="shared" si="18"/>
        <v>0</v>
      </c>
      <c r="U127" s="35">
        <f t="shared" si="19"/>
        <v>0.001788157174803157</v>
      </c>
    </row>
    <row r="128" spans="1:21" ht="11.25">
      <c r="A128" s="32">
        <v>123</v>
      </c>
      <c r="B128" s="43" t="s">
        <v>76</v>
      </c>
      <c r="C128" s="13"/>
      <c r="D128" s="13"/>
      <c r="E128" s="13"/>
      <c r="F128" s="13"/>
      <c r="G128" s="13"/>
      <c r="H128" s="13"/>
      <c r="I128" s="13"/>
      <c r="J128" s="13"/>
      <c r="K128" s="13"/>
      <c r="L128" s="13">
        <v>141.39442</v>
      </c>
      <c r="M128" s="13">
        <v>245.96019</v>
      </c>
      <c r="N128" s="13">
        <v>529.99773</v>
      </c>
      <c r="O128" s="13">
        <v>1191.74</v>
      </c>
      <c r="P128" s="13">
        <v>1306.7</v>
      </c>
      <c r="Q128" s="28">
        <v>881.5</v>
      </c>
      <c r="R128" s="35">
        <f t="shared" si="16"/>
        <v>0</v>
      </c>
      <c r="S128" s="35">
        <f t="shared" si="17"/>
        <v>0</v>
      </c>
      <c r="T128" s="35">
        <f t="shared" si="18"/>
        <v>0.009047129904774378</v>
      </c>
      <c r="U128" s="35">
        <f t="shared" si="19"/>
        <v>0.0374408681612585</v>
      </c>
    </row>
    <row r="129" spans="1:21" ht="11.25">
      <c r="A129" s="32">
        <v>124</v>
      </c>
      <c r="B129" s="43" t="s">
        <v>46</v>
      </c>
      <c r="C129" s="13">
        <v>609.71876</v>
      </c>
      <c r="D129" s="13">
        <v>565.22633</v>
      </c>
      <c r="E129" s="13">
        <v>704.0744</v>
      </c>
      <c r="F129" s="13">
        <v>907.76447</v>
      </c>
      <c r="G129" s="13">
        <v>1056.33248</v>
      </c>
      <c r="H129" s="13">
        <v>1060.49246</v>
      </c>
      <c r="I129" s="13">
        <v>1095.99914</v>
      </c>
      <c r="J129" s="13">
        <v>1300.2053</v>
      </c>
      <c r="K129" s="13">
        <v>1352.31533</v>
      </c>
      <c r="L129" s="13">
        <v>1453.57741</v>
      </c>
      <c r="M129" s="13">
        <v>1456.85572</v>
      </c>
      <c r="N129" s="13">
        <v>1665.35714</v>
      </c>
      <c r="O129" s="13">
        <v>1843.36548</v>
      </c>
      <c r="P129" s="13">
        <v>1764.97185</v>
      </c>
      <c r="Q129" s="28">
        <v>1941.25989</v>
      </c>
      <c r="R129" s="35">
        <f t="shared" si="16"/>
        <v>0.11748374491478142</v>
      </c>
      <c r="S129" s="35">
        <f t="shared" si="17"/>
        <v>0.13062138461251988</v>
      </c>
      <c r="T129" s="35">
        <f t="shared" si="18"/>
        <v>0.09300723221549684</v>
      </c>
      <c r="U129" s="35">
        <f t="shared" si="19"/>
        <v>0.08245315440525149</v>
      </c>
    </row>
    <row r="130" spans="1:21" ht="11.25">
      <c r="A130" s="32">
        <v>125</v>
      </c>
      <c r="B130" s="43" t="s">
        <v>47</v>
      </c>
      <c r="C130" s="13">
        <v>101.15347</v>
      </c>
      <c r="D130" s="13">
        <v>526.62646</v>
      </c>
      <c r="E130" s="13">
        <v>442.08931</v>
      </c>
      <c r="F130" s="13">
        <v>503.82209</v>
      </c>
      <c r="G130" s="13">
        <v>307.20112</v>
      </c>
      <c r="H130" s="13">
        <v>216.96408</v>
      </c>
      <c r="I130" s="13">
        <v>329.33559</v>
      </c>
      <c r="J130" s="13">
        <v>568.75581</v>
      </c>
      <c r="K130" s="13">
        <v>533.52543</v>
      </c>
      <c r="L130" s="13">
        <v>606.35416</v>
      </c>
      <c r="M130" s="13">
        <v>504.59665</v>
      </c>
      <c r="N130" s="13">
        <v>629.98167</v>
      </c>
      <c r="O130" s="13">
        <v>1126.71087</v>
      </c>
      <c r="P130" s="13">
        <v>1949.42614</v>
      </c>
      <c r="Q130" s="28">
        <v>1175.43893</v>
      </c>
      <c r="R130" s="35">
        <f t="shared" si="16"/>
        <v>0.019490770575478104</v>
      </c>
      <c r="S130" s="35">
        <f t="shared" si="17"/>
        <v>0.037987126599493444</v>
      </c>
      <c r="T130" s="35">
        <f t="shared" si="18"/>
        <v>0.038797604982009536</v>
      </c>
      <c r="U130" s="35">
        <f t="shared" si="19"/>
        <v>0.04992564266561629</v>
      </c>
    </row>
    <row r="131" spans="1:21" ht="11.25">
      <c r="A131" s="32">
        <v>126</v>
      </c>
      <c r="B131" s="43" t="s">
        <v>48</v>
      </c>
      <c r="C131" s="13">
        <v>6181.06349</v>
      </c>
      <c r="D131" s="13">
        <v>5220.39789</v>
      </c>
      <c r="E131" s="13">
        <v>6719.87791</v>
      </c>
      <c r="F131" s="13">
        <v>8965.7375</v>
      </c>
      <c r="G131" s="13">
        <v>9820.98088</v>
      </c>
      <c r="H131" s="13">
        <v>12260.92039</v>
      </c>
      <c r="I131" s="13">
        <v>14681.42626</v>
      </c>
      <c r="J131" s="13">
        <v>15475.42491</v>
      </c>
      <c r="K131" s="13">
        <v>15419.18745</v>
      </c>
      <c r="L131" s="13">
        <v>19210.50775</v>
      </c>
      <c r="M131" s="13">
        <v>24621.54774</v>
      </c>
      <c r="N131" s="13">
        <v>25304.45612</v>
      </c>
      <c r="O131" s="13">
        <v>32208.49116</v>
      </c>
      <c r="P131" s="13">
        <v>30999.25751</v>
      </c>
      <c r="Q131" s="28">
        <v>32882.53103</v>
      </c>
      <c r="R131" s="35">
        <f>+C131*100/(C$134-C$133)</f>
        <v>1.1909990867940958</v>
      </c>
      <c r="S131" s="35">
        <f>+G131*100/(G$134-G$133)</f>
        <v>1.2144188928079573</v>
      </c>
      <c r="T131" s="35">
        <f>+L131*100/(L$134-L$133)</f>
        <v>1.2291854172952863</v>
      </c>
      <c r="U131" s="35">
        <f>+Q131*100/(Q$134-Q$133)</f>
        <v>1.3966540091919701</v>
      </c>
    </row>
    <row r="132" spans="1:21" ht="11.25">
      <c r="A132" s="32">
        <v>127</v>
      </c>
      <c r="B132" s="43" t="s">
        <v>49</v>
      </c>
      <c r="C132" s="13">
        <v>8529.88723</v>
      </c>
      <c r="D132" s="13">
        <v>7797.22151</v>
      </c>
      <c r="E132" s="13">
        <v>10276.81967</v>
      </c>
      <c r="F132" s="13">
        <v>13080.39464</v>
      </c>
      <c r="G132" s="13">
        <v>14573.75431</v>
      </c>
      <c r="H132" s="13">
        <v>14227.62395</v>
      </c>
      <c r="I132" s="13">
        <v>18099.1082</v>
      </c>
      <c r="J132" s="13">
        <v>20516.11132</v>
      </c>
      <c r="K132" s="13">
        <v>24739.22529</v>
      </c>
      <c r="L132" s="13">
        <v>31580.73117</v>
      </c>
      <c r="M132" s="13">
        <v>31454.99624</v>
      </c>
      <c r="N132" s="13">
        <v>32806.98599</v>
      </c>
      <c r="O132" s="13">
        <v>30376.81569</v>
      </c>
      <c r="P132" s="13">
        <v>31072.99443</v>
      </c>
      <c r="Q132" s="28">
        <v>31601.11283</v>
      </c>
      <c r="R132" s="35">
        <f>+C132*100/(C$134-C$133)</f>
        <v>1.6435825190636606</v>
      </c>
      <c r="S132" s="35">
        <f>+G132*100/(G$134-G$133)</f>
        <v>1.8021257539812459</v>
      </c>
      <c r="T132" s="35">
        <f>+L132*100/(L$134-L$133)</f>
        <v>2.020694857567557</v>
      </c>
      <c r="U132" s="35">
        <f>+Q132*100/(Q$134-Q$133)</f>
        <v>1.3422269985446222</v>
      </c>
    </row>
    <row r="133" spans="1:21" ht="11.25">
      <c r="A133" s="41" t="s">
        <v>61</v>
      </c>
      <c r="B133" s="38" t="s">
        <v>132</v>
      </c>
      <c r="C133" s="13">
        <v>42381.15586</v>
      </c>
      <c r="D133" s="13">
        <v>55343.899260000006</v>
      </c>
      <c r="E133" s="13">
        <v>60993.18078</v>
      </c>
      <c r="F133" s="13">
        <v>34797.02938</v>
      </c>
      <c r="G133" s="13">
        <v>18318.21211</v>
      </c>
      <c r="H133" s="13">
        <v>15843.68475</v>
      </c>
      <c r="I133" s="13">
        <v>16426.28738</v>
      </c>
      <c r="J133" s="13">
        <v>20718.38322</v>
      </c>
      <c r="K133" s="13">
        <v>22057.95987</v>
      </c>
      <c r="L133" s="13">
        <v>23744.96327</v>
      </c>
      <c r="M133" s="13">
        <v>31334.121610000002</v>
      </c>
      <c r="N133" s="13">
        <v>34629.68976</v>
      </c>
      <c r="O133" s="13">
        <v>34806.80231</v>
      </c>
      <c r="P133" s="13">
        <v>28979.49291</v>
      </c>
      <c r="Q133" s="28">
        <v>26435.3966</v>
      </c>
      <c r="R133" s="34" t="s">
        <v>61</v>
      </c>
      <c r="S133" s="34" t="s">
        <v>61</v>
      </c>
      <c r="T133" s="34" t="s">
        <v>61</v>
      </c>
      <c r="U133" s="34" t="s">
        <v>61</v>
      </c>
    </row>
    <row r="134" spans="1:21" ht="11.25">
      <c r="A134" s="53" t="s">
        <v>57</v>
      </c>
      <c r="B134" s="54"/>
      <c r="C134" s="15">
        <f aca="true" t="shared" si="20" ref="C134:U134">SUM(C6:C133)</f>
        <v>561362.5353199998</v>
      </c>
      <c r="D134" s="15">
        <f t="shared" si="20"/>
        <v>564991.2847899998</v>
      </c>
      <c r="E134" s="15">
        <f t="shared" si="20"/>
        <v>626928.9138500002</v>
      </c>
      <c r="F134" s="15">
        <f t="shared" si="20"/>
        <v>788722.46528</v>
      </c>
      <c r="G134" s="15">
        <f t="shared" si="20"/>
        <v>827016.1777100002</v>
      </c>
      <c r="H134" s="15">
        <f t="shared" si="20"/>
        <v>889136.2026099999</v>
      </c>
      <c r="I134" s="15">
        <f t="shared" si="20"/>
        <v>1180438.30324</v>
      </c>
      <c r="J134" s="15">
        <f t="shared" si="20"/>
        <v>1186611.9326899997</v>
      </c>
      <c r="K134" s="15">
        <f t="shared" si="20"/>
        <v>1300834.2603999996</v>
      </c>
      <c r="L134" s="15">
        <f t="shared" si="20"/>
        <v>1586609.8882600004</v>
      </c>
      <c r="M134" s="15">
        <f>SUM(M6:M133)</f>
        <v>1474326.1241599997</v>
      </c>
      <c r="N134" s="15">
        <f t="shared" si="20"/>
        <v>1802993.7156999996</v>
      </c>
      <c r="O134" s="15">
        <f t="shared" si="20"/>
        <v>2182052.448330001</v>
      </c>
      <c r="P134" s="15">
        <f t="shared" si="20"/>
        <v>2779986.472260002</v>
      </c>
      <c r="Q134" s="16">
        <f t="shared" si="20"/>
        <v>2380814.563780001</v>
      </c>
      <c r="R134" s="24">
        <f t="shared" si="20"/>
        <v>100.00000000000003</v>
      </c>
      <c r="S134" s="24">
        <f t="shared" si="20"/>
        <v>100</v>
      </c>
      <c r="T134" s="24">
        <f t="shared" si="20"/>
        <v>100.00000000000001</v>
      </c>
      <c r="U134" s="24">
        <f t="shared" si="20"/>
        <v>99.99999999999991</v>
      </c>
    </row>
    <row r="135" spans="1:21" s="5" customFormat="1" ht="11.25" customHeight="1">
      <c r="A135" s="2" t="s">
        <v>134</v>
      </c>
      <c r="B135" s="31"/>
      <c r="C135" s="23">
        <v>39453.98</v>
      </c>
      <c r="D135" s="23">
        <v>67299.27111999999</v>
      </c>
      <c r="E135" s="23">
        <v>65121.078</v>
      </c>
      <c r="F135" s="23">
        <v>24129.6906</v>
      </c>
      <c r="G135" s="23">
        <v>20465.27631</v>
      </c>
      <c r="H135" s="23">
        <v>14279.09419</v>
      </c>
      <c r="I135" s="23">
        <v>11099.9491971757</v>
      </c>
      <c r="J135" s="8">
        <v>16962.694770000002</v>
      </c>
      <c r="K135" s="8">
        <v>5493.3923700000005</v>
      </c>
      <c r="L135" s="8">
        <v>19413.16663</v>
      </c>
      <c r="M135" s="8">
        <v>16221.79</v>
      </c>
      <c r="N135" s="8"/>
      <c r="O135" s="8"/>
      <c r="P135" s="8"/>
      <c r="Q135" s="26"/>
      <c r="R135" s="8"/>
      <c r="S135" s="8"/>
      <c r="T135" s="8"/>
      <c r="U135" s="8"/>
    </row>
    <row r="136" spans="1:21" s="5" customFormat="1" ht="12.75" customHeight="1">
      <c r="A136" s="53" t="s">
        <v>58</v>
      </c>
      <c r="B136" s="54"/>
      <c r="C136" s="15">
        <f aca="true" t="shared" si="21" ref="C136:P136">+C134+C135</f>
        <v>600816.5153199998</v>
      </c>
      <c r="D136" s="15">
        <f t="shared" si="21"/>
        <v>632290.5559099999</v>
      </c>
      <c r="E136" s="15">
        <f t="shared" si="21"/>
        <v>692049.9918500002</v>
      </c>
      <c r="F136" s="15">
        <f t="shared" si="21"/>
        <v>812852.15588</v>
      </c>
      <c r="G136" s="15">
        <f t="shared" si="21"/>
        <v>847481.4540200002</v>
      </c>
      <c r="H136" s="15">
        <f t="shared" si="21"/>
        <v>903415.2967999999</v>
      </c>
      <c r="I136" s="15">
        <f t="shared" si="21"/>
        <v>1191538.2524371757</v>
      </c>
      <c r="J136" s="15">
        <f t="shared" si="21"/>
        <v>1203574.6274599996</v>
      </c>
      <c r="K136" s="15">
        <f t="shared" si="21"/>
        <v>1306327.6527699996</v>
      </c>
      <c r="L136" s="15">
        <f t="shared" si="21"/>
        <v>1606023.0548900005</v>
      </c>
      <c r="M136" s="15">
        <f t="shared" si="21"/>
        <v>1490547.9141599997</v>
      </c>
      <c r="N136" s="15">
        <f t="shared" si="21"/>
        <v>1802993.7156999996</v>
      </c>
      <c r="O136" s="15">
        <f t="shared" si="21"/>
        <v>2182052.448330001</v>
      </c>
      <c r="P136" s="15">
        <f t="shared" si="21"/>
        <v>2779986.472260002</v>
      </c>
      <c r="Q136" s="16">
        <f>+Q134+Q135</f>
        <v>2380814.563780001</v>
      </c>
      <c r="R136" s="17" t="s">
        <v>61</v>
      </c>
      <c r="S136" s="17" t="s">
        <v>61</v>
      </c>
      <c r="T136" s="17" t="s">
        <v>61</v>
      </c>
      <c r="U136" s="17" t="s">
        <v>61</v>
      </c>
    </row>
    <row r="137" spans="1:19" ht="12" customHeight="1">
      <c r="A137" s="21" t="s">
        <v>139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7"/>
    </row>
    <row r="138" spans="1:18" s="4" customFormat="1" ht="10.5" customHeight="1">
      <c r="A138" s="18" t="s">
        <v>64</v>
      </c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</row>
    <row r="139" spans="1:18" s="4" customFormat="1" ht="10.5" customHeight="1">
      <c r="A139" s="21" t="s">
        <v>133</v>
      </c>
      <c r="C139" s="6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10.5" customHeight="1">
      <c r="A140" s="22" t="s">
        <v>135</v>
      </c>
      <c r="C140" s="11"/>
      <c r="D140" s="14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ht="11.25">
      <c r="A141" s="2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3:18" ht="11.25"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</row>
    <row r="143" spans="1:18" ht="11.25">
      <c r="A143" s="1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7"/>
    </row>
    <row r="144" spans="3:18" ht="11.25">
      <c r="C144" s="48"/>
      <c r="D144" s="48"/>
      <c r="E144" s="48"/>
      <c r="F144" s="48"/>
      <c r="G144" s="48"/>
      <c r="H144" s="48"/>
      <c r="I144" s="48"/>
      <c r="J144" s="48"/>
      <c r="K144" s="48"/>
      <c r="L144" s="7"/>
      <c r="M144" s="7"/>
      <c r="N144" s="7"/>
      <c r="O144" s="7"/>
      <c r="P144" s="7"/>
      <c r="Q144" s="7"/>
      <c r="R144" s="7"/>
    </row>
    <row r="145" spans="1:18" ht="11.25">
      <c r="A145" s="22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</row>
    <row r="146" spans="3:18" ht="11.25"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3:18" ht="11.25"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</row>
    <row r="148" spans="3:18" ht="11.25"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7"/>
    </row>
    <row r="149" spans="3:18" ht="11.25"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</row>
    <row r="151" spans="3:17" ht="11.2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5" spans="3:17" ht="11.2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61" spans="3:13" ht="11.2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</sheetData>
  <sheetProtection/>
  <mergeCells count="6">
    <mergeCell ref="R4:U4"/>
    <mergeCell ref="A134:B134"/>
    <mergeCell ref="A136:B136"/>
    <mergeCell ref="A4:A5"/>
    <mergeCell ref="B4:B5"/>
    <mergeCell ref="C4:Q4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scale="80" r:id="rId2"/>
  <ignoredErrors>
    <ignoredError sqref="C134:M134 N134:Q13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Maria do Amaral Ornelas</dc:creator>
  <cp:keywords/>
  <dc:description/>
  <cp:lastModifiedBy>ramaral</cp:lastModifiedBy>
  <cp:lastPrinted>2016-06-20T19:36:45Z</cp:lastPrinted>
  <dcterms:created xsi:type="dcterms:W3CDTF">2001-06-20T19:50:41Z</dcterms:created>
  <dcterms:modified xsi:type="dcterms:W3CDTF">2016-06-20T21:00:54Z</dcterms:modified>
  <cp:category/>
  <cp:version/>
  <cp:contentType/>
  <cp:contentStatus/>
</cp:coreProperties>
</file>