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Mod_sexo" sheetId="1" r:id="rId1"/>
  </sheets>
  <definedNames>
    <definedName name="_xlnm.Print_Area" localSheetId="0">'Mod_sexo'!$A$1:$AE$48</definedName>
  </definedNames>
  <calcPr fullCalcOnLoad="1"/>
</workbook>
</file>

<file path=xl/sharedStrings.xml><?xml version="1.0" encoding="utf-8"?>
<sst xmlns="http://schemas.openxmlformats.org/spreadsheetml/2006/main" count="53" uniqueCount="30">
  <si>
    <t>Masculino</t>
  </si>
  <si>
    <t>Feminino</t>
  </si>
  <si>
    <t>Totais</t>
  </si>
  <si>
    <t>Modalidades</t>
  </si>
  <si>
    <t>Bolsas no país</t>
  </si>
  <si>
    <t>Bolsas no exterior</t>
  </si>
  <si>
    <t>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</si>
  <si>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</si>
  <si>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Número de bolsas-ano</t>
  </si>
  <si>
    <t>Percentuais</t>
  </si>
  <si>
    <t>País + Exterior (4) - Nº</t>
  </si>
  <si>
    <t>País + Exterior (4) - %</t>
  </si>
  <si>
    <t>Notas: Inclui as bolsas custeadas com recursos dos fundos setoriais; Não inclui as bolsas de curta duração (fluxo contínuo).</t>
  </si>
  <si>
    <t xml:space="preserve">Outras </t>
  </si>
  <si>
    <t>Total (1)</t>
  </si>
  <si>
    <t>(1) Não corresponde à totalidade das bolsas, pois não inclui aquelas sem informação do sexo do bolsista.</t>
  </si>
  <si>
    <t xml:space="preserve">Estimulo à inovação para Competitividade </t>
  </si>
  <si>
    <t xml:space="preserve">Iniciação Científica </t>
  </si>
  <si>
    <t xml:space="preserve">Mestrado </t>
  </si>
  <si>
    <t>Doutorado</t>
  </si>
  <si>
    <t>Pós-Doutorado</t>
  </si>
  <si>
    <t xml:space="preserve">Produt. em Pesquisa </t>
  </si>
  <si>
    <t>Doutorado no Exterior</t>
  </si>
  <si>
    <t>Doutorado Sanduíche no Exterior</t>
  </si>
  <si>
    <t>Especialização no Exterior</t>
  </si>
  <si>
    <t>Estágio no Exterior</t>
  </si>
  <si>
    <t>Graduação Sanduíche no Exterior</t>
  </si>
  <si>
    <t>Pós-Doutorado Exterior</t>
  </si>
  <si>
    <t>Tabela 2.9.1 - Número de bolsas-ano das principais modalidades segundo o sexo do bolsista - 2001-2015</t>
  </si>
  <si>
    <t>Fonte: CNPq/AEI        (2.9.1-Sexo_Mod_PaisExt_0115_nº)</t>
  </si>
</sst>
</file>

<file path=xl/styles.xml><?xml version="1.0" encoding="utf-8"?>
<styleSheet xmlns="http://schemas.openxmlformats.org/spreadsheetml/2006/main">
  <numFmts count="21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#,##0.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3" fontId="2" fillId="0" borderId="0" xfId="51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3" fontId="2" fillId="0" borderId="29" xfId="0" applyNumberFormat="1" applyFont="1" applyBorder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3" fontId="3" fillId="0" borderId="28" xfId="0" applyNumberFormat="1" applyFont="1" applyBorder="1" applyAlignment="1">
      <alignment/>
    </xf>
    <xf numFmtId="172" fontId="3" fillId="0" borderId="0" xfId="51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27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9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6.140625" style="0" customWidth="1"/>
    <col min="3" max="3" width="7.8515625" style="0" bestFit="1" customWidth="1"/>
    <col min="4" max="4" width="5.7109375" style="0" bestFit="1" customWidth="1"/>
    <col min="5" max="7" width="5.7109375" style="0" customWidth="1"/>
    <col min="8" max="8" width="5.7109375" style="0" bestFit="1" customWidth="1"/>
    <col min="9" max="9" width="5.7109375" style="0" customWidth="1"/>
    <col min="10" max="11" width="5.7109375" style="0" bestFit="1" customWidth="1"/>
    <col min="12" max="12" width="5.7109375" style="0" customWidth="1"/>
    <col min="13" max="13" width="5.7109375" style="0" bestFit="1" customWidth="1"/>
    <col min="14" max="15" width="5.7109375" style="0" customWidth="1"/>
    <col min="16" max="28" width="5.7109375" style="0" bestFit="1" customWidth="1"/>
    <col min="29" max="29" width="6.140625" style="0" customWidth="1"/>
    <col min="30" max="31" width="5.421875" style="0" customWidth="1"/>
    <col min="32" max="32" width="9.140625" style="20" customWidth="1"/>
    <col min="33" max="45" width="5.7109375" style="20" bestFit="1" customWidth="1"/>
    <col min="46" max="46" width="6.57421875" style="20" customWidth="1"/>
    <col min="47" max="95" width="9.140625" style="20" customWidth="1"/>
  </cols>
  <sheetData>
    <row r="1" spans="1:41" ht="12.75">
      <c r="A1" s="1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21" customHeight="1" thickBot="1">
      <c r="A2" s="1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0"/>
      <c r="AD2" s="60"/>
      <c r="AE2" s="60" t="s">
        <v>8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5" ht="12.75">
      <c r="A3" s="81" t="s">
        <v>3</v>
      </c>
      <c r="B3" s="82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2" t="s">
        <v>0</v>
      </c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22"/>
      <c r="AG3" s="77" t="s">
        <v>2</v>
      </c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</row>
    <row r="4" spans="1:47" ht="12.75">
      <c r="A4" s="80"/>
      <c r="B4" s="7">
        <v>2001</v>
      </c>
      <c r="C4" s="8">
        <v>2002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>
        <v>2011</v>
      </c>
      <c r="M4" s="8">
        <v>2012</v>
      </c>
      <c r="N4" s="8">
        <v>2013</v>
      </c>
      <c r="O4" s="8">
        <v>2014</v>
      </c>
      <c r="P4" s="73">
        <v>2015</v>
      </c>
      <c r="Q4" s="67">
        <v>2001</v>
      </c>
      <c r="R4" s="8">
        <v>2002</v>
      </c>
      <c r="S4" s="8">
        <v>2003</v>
      </c>
      <c r="T4" s="8">
        <v>2004</v>
      </c>
      <c r="U4" s="8">
        <v>2005</v>
      </c>
      <c r="V4" s="8">
        <v>2006</v>
      </c>
      <c r="W4" s="8">
        <v>2007</v>
      </c>
      <c r="X4" s="8">
        <v>2008</v>
      </c>
      <c r="Y4" s="8">
        <v>2009</v>
      </c>
      <c r="Z4" s="8">
        <v>2010</v>
      </c>
      <c r="AA4" s="8">
        <v>2011</v>
      </c>
      <c r="AB4" s="34">
        <v>2012</v>
      </c>
      <c r="AC4" s="34">
        <v>2013</v>
      </c>
      <c r="AD4" s="8">
        <v>2014</v>
      </c>
      <c r="AE4" s="34">
        <v>2015</v>
      </c>
      <c r="AF4" s="2"/>
      <c r="AG4" s="30">
        <v>2001</v>
      </c>
      <c r="AH4" s="30">
        <v>2002</v>
      </c>
      <c r="AI4" s="30">
        <v>2003</v>
      </c>
      <c r="AJ4" s="30">
        <v>2004</v>
      </c>
      <c r="AK4" s="30">
        <v>2005</v>
      </c>
      <c r="AL4" s="30">
        <v>2006</v>
      </c>
      <c r="AM4" s="30">
        <v>2007</v>
      </c>
      <c r="AN4" s="30">
        <v>2008</v>
      </c>
      <c r="AO4" s="30">
        <v>2009</v>
      </c>
      <c r="AP4" s="30">
        <v>2010</v>
      </c>
      <c r="AQ4" s="30">
        <v>2011</v>
      </c>
      <c r="AR4" s="30">
        <v>2012</v>
      </c>
      <c r="AS4" s="30">
        <v>2013</v>
      </c>
      <c r="AT4" s="30">
        <v>2014</v>
      </c>
      <c r="AU4" s="30">
        <v>2015</v>
      </c>
    </row>
    <row r="5" spans="1:47" ht="11.25" customHeight="1">
      <c r="A5" s="36" t="s">
        <v>17</v>
      </c>
      <c r="B5" s="37">
        <v>10226.59</v>
      </c>
      <c r="C5" s="38">
        <v>10247.33</v>
      </c>
      <c r="D5" s="38">
        <v>9927.08</v>
      </c>
      <c r="E5" s="38">
        <v>10417.5</v>
      </c>
      <c r="F5" s="38">
        <v>10789.31</v>
      </c>
      <c r="G5" s="38">
        <v>11397.39</v>
      </c>
      <c r="H5" s="38">
        <v>11743.25</v>
      </c>
      <c r="I5" s="38">
        <v>12430.33</v>
      </c>
      <c r="J5" s="38">
        <v>13503.5</v>
      </c>
      <c r="K5" s="38">
        <v>15151.72</v>
      </c>
      <c r="L5" s="38">
        <v>16553.69</v>
      </c>
      <c r="M5" s="38">
        <v>16761.33</v>
      </c>
      <c r="N5" s="38">
        <v>15826.17</v>
      </c>
      <c r="O5" s="38">
        <v>15966.5</v>
      </c>
      <c r="P5" s="39">
        <v>16337.58</v>
      </c>
      <c r="Q5" s="38">
        <v>8530.5</v>
      </c>
      <c r="R5" s="38">
        <v>8597.42</v>
      </c>
      <c r="S5" s="38">
        <v>8236.33</v>
      </c>
      <c r="T5" s="38">
        <v>8709.92</v>
      </c>
      <c r="U5" s="38">
        <v>8949.28</v>
      </c>
      <c r="V5" s="38">
        <v>9140.92</v>
      </c>
      <c r="W5" s="38">
        <v>9140.25</v>
      </c>
      <c r="X5" s="38">
        <v>9519.58</v>
      </c>
      <c r="Y5" s="38">
        <v>10532.75</v>
      </c>
      <c r="Z5" s="38">
        <v>11619.26</v>
      </c>
      <c r="AA5" s="38">
        <v>12026.02</v>
      </c>
      <c r="AB5" s="38">
        <v>11652.53</v>
      </c>
      <c r="AC5" s="38">
        <v>10842</v>
      </c>
      <c r="AD5" s="38">
        <v>11003.08</v>
      </c>
      <c r="AE5" s="38">
        <v>11379.78</v>
      </c>
      <c r="AF5" s="21"/>
      <c r="AG5" s="23">
        <f aca="true" t="shared" si="0" ref="AG5:AU12">+Q5+B5</f>
        <v>18757.09</v>
      </c>
      <c r="AH5" s="23">
        <f t="shared" si="0"/>
        <v>18844.75</v>
      </c>
      <c r="AI5" s="23">
        <f t="shared" si="0"/>
        <v>18163.41</v>
      </c>
      <c r="AJ5" s="23">
        <f t="shared" si="0"/>
        <v>19127.42</v>
      </c>
      <c r="AK5" s="23">
        <f t="shared" si="0"/>
        <v>19738.59</v>
      </c>
      <c r="AL5" s="23">
        <f t="shared" si="0"/>
        <v>20538.309999999998</v>
      </c>
      <c r="AM5" s="23">
        <f t="shared" si="0"/>
        <v>20883.5</v>
      </c>
      <c r="AN5" s="23">
        <f t="shared" si="0"/>
        <v>21949.91</v>
      </c>
      <c r="AO5" s="23">
        <f t="shared" si="0"/>
        <v>24036.25</v>
      </c>
      <c r="AP5" s="23">
        <f t="shared" si="0"/>
        <v>26770.98</v>
      </c>
      <c r="AQ5" s="23">
        <f t="shared" si="0"/>
        <v>28579.71</v>
      </c>
      <c r="AR5" s="23">
        <f t="shared" si="0"/>
        <v>28413.86</v>
      </c>
      <c r="AS5" s="23">
        <f t="shared" si="0"/>
        <v>26668.17</v>
      </c>
      <c r="AT5" s="23">
        <f t="shared" si="0"/>
        <v>26969.58</v>
      </c>
      <c r="AU5" s="23">
        <f t="shared" si="0"/>
        <v>27717.36</v>
      </c>
    </row>
    <row r="6" spans="1:47" ht="11.25" customHeight="1">
      <c r="A6" s="40" t="s">
        <v>18</v>
      </c>
      <c r="B6" s="41">
        <v>2919.36</v>
      </c>
      <c r="C6" s="42">
        <v>2921.17</v>
      </c>
      <c r="D6" s="42">
        <v>3048.79</v>
      </c>
      <c r="E6" s="42">
        <v>3344.75</v>
      </c>
      <c r="F6" s="42">
        <v>3696.08</v>
      </c>
      <c r="G6" s="42">
        <v>4106.15</v>
      </c>
      <c r="H6" s="42">
        <v>4283.08</v>
      </c>
      <c r="I6" s="42">
        <v>4649.85</v>
      </c>
      <c r="J6" s="42">
        <v>5339.08</v>
      </c>
      <c r="K6" s="42">
        <v>5405.92</v>
      </c>
      <c r="L6" s="42">
        <v>5661</v>
      </c>
      <c r="M6" s="42">
        <v>5180.39</v>
      </c>
      <c r="N6" s="42">
        <v>4717.67</v>
      </c>
      <c r="O6" s="42">
        <v>4836</v>
      </c>
      <c r="P6" s="43">
        <v>4807.17</v>
      </c>
      <c r="Q6" s="42">
        <v>2875.92</v>
      </c>
      <c r="R6" s="42">
        <v>2681.33</v>
      </c>
      <c r="S6" s="42">
        <v>2892</v>
      </c>
      <c r="T6" s="42">
        <v>3292.42</v>
      </c>
      <c r="U6" s="42">
        <v>3546.08</v>
      </c>
      <c r="V6" s="42">
        <v>3829.83</v>
      </c>
      <c r="W6" s="42">
        <v>4014.92</v>
      </c>
      <c r="X6" s="42">
        <v>4343.67</v>
      </c>
      <c r="Y6" s="42">
        <v>4787.32</v>
      </c>
      <c r="Z6" s="42">
        <v>4907.42</v>
      </c>
      <c r="AA6" s="42">
        <v>5124.83</v>
      </c>
      <c r="AB6" s="42">
        <v>4684.63</v>
      </c>
      <c r="AC6" s="42">
        <v>4297</v>
      </c>
      <c r="AD6" s="42">
        <v>4387.58</v>
      </c>
      <c r="AE6" s="42">
        <v>4352.92</v>
      </c>
      <c r="AF6" s="21"/>
      <c r="AG6" s="23">
        <f t="shared" si="0"/>
        <v>5795.280000000001</v>
      </c>
      <c r="AH6" s="23">
        <f t="shared" si="0"/>
        <v>5602.5</v>
      </c>
      <c r="AI6" s="23">
        <f t="shared" si="0"/>
        <v>5940.79</v>
      </c>
      <c r="AJ6" s="23">
        <f t="shared" si="0"/>
        <v>6637.17</v>
      </c>
      <c r="AK6" s="23">
        <f t="shared" si="0"/>
        <v>7242.16</v>
      </c>
      <c r="AL6" s="23">
        <f t="shared" si="0"/>
        <v>7935.98</v>
      </c>
      <c r="AM6" s="23">
        <f t="shared" si="0"/>
        <v>8298</v>
      </c>
      <c r="AN6" s="23">
        <f t="shared" si="0"/>
        <v>8993.52</v>
      </c>
      <c r="AO6" s="23">
        <f t="shared" si="0"/>
        <v>10126.4</v>
      </c>
      <c r="AP6" s="23">
        <f t="shared" si="0"/>
        <v>10313.34</v>
      </c>
      <c r="AQ6" s="23">
        <f t="shared" si="0"/>
        <v>10785.83</v>
      </c>
      <c r="AR6" s="23">
        <f t="shared" si="0"/>
        <v>9865.02</v>
      </c>
      <c r="AS6" s="23">
        <f t="shared" si="0"/>
        <v>9014.67</v>
      </c>
      <c r="AT6" s="23">
        <f t="shared" si="0"/>
        <v>9223.58</v>
      </c>
      <c r="AU6" s="23">
        <f t="shared" si="0"/>
        <v>9160.09</v>
      </c>
    </row>
    <row r="7" spans="1:47" ht="11.25" customHeight="1">
      <c r="A7" s="40" t="s">
        <v>19</v>
      </c>
      <c r="B7" s="41">
        <v>2854.17</v>
      </c>
      <c r="C7" s="42">
        <v>2800.24</v>
      </c>
      <c r="D7" s="42">
        <v>2943.97</v>
      </c>
      <c r="E7" s="42">
        <v>3131.53</v>
      </c>
      <c r="F7" s="42">
        <v>3399.75</v>
      </c>
      <c r="G7" s="42">
        <v>3728.11</v>
      </c>
      <c r="H7" s="42">
        <v>3900.33</v>
      </c>
      <c r="I7" s="42">
        <v>4045.45</v>
      </c>
      <c r="J7" s="42">
        <v>4281.48</v>
      </c>
      <c r="K7" s="42">
        <v>4504.99</v>
      </c>
      <c r="L7" s="42">
        <v>4939.86</v>
      </c>
      <c r="M7" s="42">
        <v>4738.65</v>
      </c>
      <c r="N7" s="42">
        <v>4471.74</v>
      </c>
      <c r="O7" s="42">
        <v>4316.41</v>
      </c>
      <c r="P7" s="43">
        <v>4142.67</v>
      </c>
      <c r="Q7" s="42">
        <v>2990.86</v>
      </c>
      <c r="R7" s="42">
        <v>2942.75</v>
      </c>
      <c r="S7" s="42">
        <v>2992.22</v>
      </c>
      <c r="T7" s="42">
        <v>3200.26</v>
      </c>
      <c r="U7" s="42">
        <v>3460.78</v>
      </c>
      <c r="V7" s="42">
        <v>3696.99</v>
      </c>
      <c r="W7" s="42">
        <v>3803.89</v>
      </c>
      <c r="X7" s="42">
        <v>3944.25</v>
      </c>
      <c r="Y7" s="42">
        <v>4200.2</v>
      </c>
      <c r="Z7" s="42">
        <v>4384.85</v>
      </c>
      <c r="AA7" s="42">
        <v>4804.44</v>
      </c>
      <c r="AB7" s="42">
        <v>4623.74</v>
      </c>
      <c r="AC7" s="42">
        <v>4242.58</v>
      </c>
      <c r="AD7" s="42">
        <v>4127.56</v>
      </c>
      <c r="AE7" s="42">
        <v>4019.75</v>
      </c>
      <c r="AF7" s="21"/>
      <c r="AG7" s="23">
        <f t="shared" si="0"/>
        <v>5845.030000000001</v>
      </c>
      <c r="AH7" s="23">
        <f t="shared" si="0"/>
        <v>5742.99</v>
      </c>
      <c r="AI7" s="23">
        <f t="shared" si="0"/>
        <v>5936.19</v>
      </c>
      <c r="AJ7" s="23">
        <f t="shared" si="0"/>
        <v>6331.790000000001</v>
      </c>
      <c r="AK7" s="23">
        <f t="shared" si="0"/>
        <v>6860.530000000001</v>
      </c>
      <c r="AL7" s="23">
        <f t="shared" si="0"/>
        <v>7425.1</v>
      </c>
      <c r="AM7" s="23">
        <f t="shared" si="0"/>
        <v>7704.219999999999</v>
      </c>
      <c r="AN7" s="23">
        <f t="shared" si="0"/>
        <v>7989.7</v>
      </c>
      <c r="AO7" s="23">
        <f t="shared" si="0"/>
        <v>8481.68</v>
      </c>
      <c r="AP7" s="23">
        <f t="shared" si="0"/>
        <v>8889.84</v>
      </c>
      <c r="AQ7" s="23">
        <f t="shared" si="0"/>
        <v>9744.3</v>
      </c>
      <c r="AR7" s="23">
        <f t="shared" si="0"/>
        <v>9362.39</v>
      </c>
      <c r="AS7" s="23">
        <f t="shared" si="0"/>
        <v>8714.32</v>
      </c>
      <c r="AT7" s="23">
        <f t="shared" si="0"/>
        <v>8443.970000000001</v>
      </c>
      <c r="AU7" s="23">
        <f t="shared" si="0"/>
        <v>8162.42</v>
      </c>
    </row>
    <row r="8" spans="1:47" ht="11.25" customHeight="1">
      <c r="A8" s="40" t="s">
        <v>20</v>
      </c>
      <c r="B8" s="41">
        <v>30.17</v>
      </c>
      <c r="C8" s="42">
        <v>34.54</v>
      </c>
      <c r="D8" s="42">
        <v>38.54</v>
      </c>
      <c r="E8" s="42">
        <v>159.42</v>
      </c>
      <c r="F8" s="42">
        <v>257.46</v>
      </c>
      <c r="G8" s="42">
        <v>360.36</v>
      </c>
      <c r="H8" s="42">
        <v>411.07</v>
      </c>
      <c r="I8" s="42">
        <v>458.1</v>
      </c>
      <c r="J8" s="42">
        <v>567.4</v>
      </c>
      <c r="K8" s="42">
        <v>669.94</v>
      </c>
      <c r="L8" s="42">
        <v>832.51</v>
      </c>
      <c r="M8" s="42">
        <v>889.07</v>
      </c>
      <c r="N8" s="42">
        <v>998.65</v>
      </c>
      <c r="O8" s="42">
        <v>1004.06</v>
      </c>
      <c r="P8" s="43">
        <v>958.89</v>
      </c>
      <c r="Q8" s="42">
        <v>52.58</v>
      </c>
      <c r="R8" s="42">
        <v>53.17</v>
      </c>
      <c r="S8" s="42">
        <v>41.42</v>
      </c>
      <c r="T8" s="42">
        <v>172.5</v>
      </c>
      <c r="U8" s="42">
        <v>269.3</v>
      </c>
      <c r="V8" s="42">
        <v>333.56</v>
      </c>
      <c r="W8" s="42">
        <v>383.18</v>
      </c>
      <c r="X8" s="42">
        <v>437.88</v>
      </c>
      <c r="Y8" s="42">
        <v>488.15</v>
      </c>
      <c r="Z8" s="42">
        <v>497.45</v>
      </c>
      <c r="AA8" s="42">
        <v>610.31</v>
      </c>
      <c r="AB8" s="42">
        <v>658.93</v>
      </c>
      <c r="AC8" s="42">
        <v>730.85</v>
      </c>
      <c r="AD8" s="42">
        <v>740.04</v>
      </c>
      <c r="AE8" s="42">
        <v>749.42</v>
      </c>
      <c r="AF8" s="21"/>
      <c r="AG8" s="23">
        <f t="shared" si="0"/>
        <v>82.75</v>
      </c>
      <c r="AH8" s="23">
        <f t="shared" si="0"/>
        <v>87.71000000000001</v>
      </c>
      <c r="AI8" s="23">
        <f t="shared" si="0"/>
        <v>79.96000000000001</v>
      </c>
      <c r="AJ8" s="23">
        <f t="shared" si="0"/>
        <v>331.91999999999996</v>
      </c>
      <c r="AK8" s="23">
        <f t="shared" si="0"/>
        <v>526.76</v>
      </c>
      <c r="AL8" s="23">
        <f t="shared" si="0"/>
        <v>693.9200000000001</v>
      </c>
      <c r="AM8" s="23">
        <f t="shared" si="0"/>
        <v>794.25</v>
      </c>
      <c r="AN8" s="23">
        <f t="shared" si="0"/>
        <v>895.98</v>
      </c>
      <c r="AO8" s="23">
        <f t="shared" si="0"/>
        <v>1055.55</v>
      </c>
      <c r="AP8" s="23">
        <f t="shared" si="0"/>
        <v>1167.39</v>
      </c>
      <c r="AQ8" s="23">
        <f t="shared" si="0"/>
        <v>1442.82</v>
      </c>
      <c r="AR8" s="23">
        <f t="shared" si="0"/>
        <v>1548</v>
      </c>
      <c r="AS8" s="23">
        <f t="shared" si="0"/>
        <v>1729.5</v>
      </c>
      <c r="AT8" s="23">
        <f t="shared" si="0"/>
        <v>1744.1</v>
      </c>
      <c r="AU8" s="23">
        <f t="shared" si="0"/>
        <v>1708.31</v>
      </c>
    </row>
    <row r="9" spans="1:47" ht="11.25" customHeight="1">
      <c r="A9" s="40" t="s">
        <v>21</v>
      </c>
      <c r="B9" s="41">
        <v>2459.09</v>
      </c>
      <c r="C9" s="42">
        <v>2506.04</v>
      </c>
      <c r="D9" s="42">
        <v>2585.06</v>
      </c>
      <c r="E9" s="42">
        <v>2819.33</v>
      </c>
      <c r="F9" s="42">
        <v>2937.05</v>
      </c>
      <c r="G9" s="42">
        <v>3031.77</v>
      </c>
      <c r="H9" s="42">
        <v>3303.78</v>
      </c>
      <c r="I9" s="42">
        <v>3392.59</v>
      </c>
      <c r="J9" s="42">
        <v>3900.36</v>
      </c>
      <c r="K9" s="42">
        <v>4491.43</v>
      </c>
      <c r="L9" s="42">
        <v>4818.44</v>
      </c>
      <c r="M9" s="42">
        <v>4838.11</v>
      </c>
      <c r="N9" s="42">
        <v>4970.07</v>
      </c>
      <c r="O9" s="42">
        <v>5009.52</v>
      </c>
      <c r="P9" s="43">
        <v>5012.67</v>
      </c>
      <c r="Q9" s="42">
        <v>5206.55</v>
      </c>
      <c r="R9" s="42">
        <v>5259.16</v>
      </c>
      <c r="S9" s="42">
        <v>5364.05</v>
      </c>
      <c r="T9" s="42">
        <v>5633.85</v>
      </c>
      <c r="U9" s="42">
        <v>5877.76</v>
      </c>
      <c r="V9" s="42">
        <v>6041.19</v>
      </c>
      <c r="W9" s="42">
        <v>6505.53</v>
      </c>
      <c r="X9" s="42">
        <v>6638.84</v>
      </c>
      <c r="Y9" s="42">
        <v>7509.83</v>
      </c>
      <c r="Z9" s="42">
        <v>8388.49</v>
      </c>
      <c r="AA9" s="42">
        <v>8838.34</v>
      </c>
      <c r="AB9" s="42">
        <v>8875.72</v>
      </c>
      <c r="AC9" s="42">
        <v>8993.78</v>
      </c>
      <c r="AD9" s="42">
        <v>9063.85</v>
      </c>
      <c r="AE9" s="42">
        <v>9092.46</v>
      </c>
      <c r="AF9" s="21"/>
      <c r="AG9" s="23">
        <f t="shared" si="0"/>
        <v>7665.64</v>
      </c>
      <c r="AH9" s="23">
        <f t="shared" si="0"/>
        <v>7765.2</v>
      </c>
      <c r="AI9" s="23">
        <f t="shared" si="0"/>
        <v>7949.110000000001</v>
      </c>
      <c r="AJ9" s="23">
        <f t="shared" si="0"/>
        <v>8453.18</v>
      </c>
      <c r="AK9" s="23">
        <f t="shared" si="0"/>
        <v>8814.810000000001</v>
      </c>
      <c r="AL9" s="23">
        <f t="shared" si="0"/>
        <v>9072.96</v>
      </c>
      <c r="AM9" s="23">
        <f t="shared" si="0"/>
        <v>9809.31</v>
      </c>
      <c r="AN9" s="23">
        <f t="shared" si="0"/>
        <v>10031.43</v>
      </c>
      <c r="AO9" s="23">
        <f t="shared" si="0"/>
        <v>11410.19</v>
      </c>
      <c r="AP9" s="23">
        <f t="shared" si="0"/>
        <v>12879.92</v>
      </c>
      <c r="AQ9" s="23">
        <f t="shared" si="0"/>
        <v>13656.779999999999</v>
      </c>
      <c r="AR9" s="23">
        <f t="shared" si="0"/>
        <v>13713.829999999998</v>
      </c>
      <c r="AS9" s="23">
        <f t="shared" si="0"/>
        <v>13963.85</v>
      </c>
      <c r="AT9" s="23">
        <f t="shared" si="0"/>
        <v>14073.37</v>
      </c>
      <c r="AU9" s="23">
        <f t="shared" si="0"/>
        <v>14105.13</v>
      </c>
    </row>
    <row r="10" spans="1:47" ht="22.5" customHeight="1">
      <c r="A10" s="69" t="s">
        <v>16</v>
      </c>
      <c r="B10" s="41">
        <v>1257.45</v>
      </c>
      <c r="C10" s="42">
        <v>1480.97</v>
      </c>
      <c r="D10" s="42">
        <v>1617.45</v>
      </c>
      <c r="E10" s="42">
        <v>1728.64</v>
      </c>
      <c r="F10" s="42">
        <v>1860.68</v>
      </c>
      <c r="G10" s="42">
        <v>2705.83</v>
      </c>
      <c r="H10" s="42">
        <v>2603.65</v>
      </c>
      <c r="I10" s="42">
        <v>2609.41</v>
      </c>
      <c r="J10" s="42">
        <v>3389.6</v>
      </c>
      <c r="K10" s="42">
        <v>4771.83</v>
      </c>
      <c r="L10" s="42">
        <v>6971.28</v>
      </c>
      <c r="M10" s="42">
        <v>6716.69</v>
      </c>
      <c r="N10" s="42">
        <v>7555.57</v>
      </c>
      <c r="O10" s="42">
        <v>9187.32</v>
      </c>
      <c r="P10" s="43">
        <v>8437.69</v>
      </c>
      <c r="Q10" s="42">
        <v>1792.45</v>
      </c>
      <c r="R10" s="42">
        <v>2036.13</v>
      </c>
      <c r="S10" s="42">
        <v>2511.29</v>
      </c>
      <c r="T10" s="42">
        <v>2515.76</v>
      </c>
      <c r="U10" s="42">
        <v>2559.45</v>
      </c>
      <c r="V10" s="42">
        <v>3936.92</v>
      </c>
      <c r="W10" s="42">
        <v>3620.82</v>
      </c>
      <c r="X10" s="42">
        <v>3385.48</v>
      </c>
      <c r="Y10" s="42">
        <v>4073.57</v>
      </c>
      <c r="Z10" s="42">
        <v>5169.94</v>
      </c>
      <c r="AA10" s="42">
        <v>7291.28</v>
      </c>
      <c r="AB10" s="42">
        <v>7023.1</v>
      </c>
      <c r="AC10" s="42">
        <v>7911.83</v>
      </c>
      <c r="AD10" s="42">
        <v>8111.69</v>
      </c>
      <c r="AE10" s="42">
        <v>8681.46</v>
      </c>
      <c r="AF10" s="21"/>
      <c r="AG10" s="23">
        <f t="shared" si="0"/>
        <v>3049.9</v>
      </c>
      <c r="AH10" s="23">
        <f t="shared" si="0"/>
        <v>3517.1000000000004</v>
      </c>
      <c r="AI10" s="23">
        <f t="shared" si="0"/>
        <v>4128.74</v>
      </c>
      <c r="AJ10" s="23">
        <f t="shared" si="0"/>
        <v>4244.400000000001</v>
      </c>
      <c r="AK10" s="23">
        <f t="shared" si="0"/>
        <v>4420.13</v>
      </c>
      <c r="AL10" s="23">
        <f t="shared" si="0"/>
        <v>6642.75</v>
      </c>
      <c r="AM10" s="23">
        <f t="shared" si="0"/>
        <v>6224.47</v>
      </c>
      <c r="AN10" s="23">
        <f t="shared" si="0"/>
        <v>5994.889999999999</v>
      </c>
      <c r="AO10" s="23">
        <f t="shared" si="0"/>
        <v>7463.17</v>
      </c>
      <c r="AP10" s="23">
        <f t="shared" si="0"/>
        <v>9941.77</v>
      </c>
      <c r="AQ10" s="23">
        <f t="shared" si="0"/>
        <v>14262.56</v>
      </c>
      <c r="AR10" s="23">
        <f t="shared" si="0"/>
        <v>13739.79</v>
      </c>
      <c r="AS10" s="23">
        <f t="shared" si="0"/>
        <v>15467.4</v>
      </c>
      <c r="AT10" s="23">
        <f t="shared" si="0"/>
        <v>17299.01</v>
      </c>
      <c r="AU10" s="23">
        <f t="shared" si="0"/>
        <v>17119.15</v>
      </c>
    </row>
    <row r="11" spans="1:47" ht="11.25" customHeight="1">
      <c r="A11" s="44" t="s">
        <v>13</v>
      </c>
      <c r="B11" s="45">
        <v>2209.779999999999</v>
      </c>
      <c r="C11" s="46">
        <v>3065.5599999999977</v>
      </c>
      <c r="D11" s="46">
        <v>2633.029999999999</v>
      </c>
      <c r="E11" s="46">
        <v>2272.3300000000017</v>
      </c>
      <c r="F11" s="46">
        <v>1833.9300000000003</v>
      </c>
      <c r="G11" s="46">
        <v>1545.880000000001</v>
      </c>
      <c r="H11" s="46">
        <v>1741.5999999999985</v>
      </c>
      <c r="I11" s="46">
        <v>1780.3100000000013</v>
      </c>
      <c r="J11" s="46">
        <v>2137.6799999999967</v>
      </c>
      <c r="K11" s="46">
        <v>3421.4700000000084</v>
      </c>
      <c r="L11" s="46">
        <v>5533.6600000000035</v>
      </c>
      <c r="M11" s="46">
        <v>6643.379999999997</v>
      </c>
      <c r="N11" s="46">
        <v>9228.439999999995</v>
      </c>
      <c r="O11" s="46">
        <v>10716.54</v>
      </c>
      <c r="P11" s="47">
        <v>10741.169999999998</v>
      </c>
      <c r="Q11" s="46">
        <v>2237.649999999998</v>
      </c>
      <c r="R11" s="46">
        <v>2755.3399999999965</v>
      </c>
      <c r="S11" s="46">
        <v>2264.3799999999974</v>
      </c>
      <c r="T11" s="46">
        <v>2154.0200000000004</v>
      </c>
      <c r="U11" s="46">
        <v>1832.369999999999</v>
      </c>
      <c r="V11" s="46">
        <v>1728.550000000003</v>
      </c>
      <c r="W11" s="46">
        <v>1939.1599999999999</v>
      </c>
      <c r="X11" s="46">
        <v>1900.2199999999975</v>
      </c>
      <c r="Y11" s="46">
        <v>2101.3499999999985</v>
      </c>
      <c r="Z11" s="46">
        <v>4674.989999999998</v>
      </c>
      <c r="AA11" s="46">
        <v>6095.4000000000015</v>
      </c>
      <c r="AB11" s="46">
        <v>7564.8499999999985</v>
      </c>
      <c r="AC11" s="46">
        <v>11261.809999999998</v>
      </c>
      <c r="AD11" s="46">
        <v>13550.71</v>
      </c>
      <c r="AE11" s="46">
        <v>13054.430000000008</v>
      </c>
      <c r="AF11" s="21"/>
      <c r="AG11" s="23">
        <f t="shared" si="0"/>
        <v>4447.429999999997</v>
      </c>
      <c r="AH11" s="23">
        <f t="shared" si="0"/>
        <v>5820.899999999994</v>
      </c>
      <c r="AI11" s="23">
        <f t="shared" si="0"/>
        <v>4897.409999999996</v>
      </c>
      <c r="AJ11" s="23">
        <f t="shared" si="0"/>
        <v>4426.350000000002</v>
      </c>
      <c r="AK11" s="23">
        <f t="shared" si="0"/>
        <v>3666.2999999999993</v>
      </c>
      <c r="AL11" s="23">
        <f t="shared" si="0"/>
        <v>3274.430000000004</v>
      </c>
      <c r="AM11" s="23">
        <f t="shared" si="0"/>
        <v>3680.7599999999984</v>
      </c>
      <c r="AN11" s="23">
        <f t="shared" si="0"/>
        <v>3680.529999999999</v>
      </c>
      <c r="AO11" s="23">
        <f t="shared" si="0"/>
        <v>4239.029999999995</v>
      </c>
      <c r="AP11" s="23">
        <f t="shared" si="0"/>
        <v>8096.460000000006</v>
      </c>
      <c r="AQ11" s="23">
        <f t="shared" si="0"/>
        <v>11629.060000000005</v>
      </c>
      <c r="AR11" s="23">
        <f t="shared" si="0"/>
        <v>14208.229999999996</v>
      </c>
      <c r="AS11" s="23">
        <f t="shared" si="0"/>
        <v>20490.249999999993</v>
      </c>
      <c r="AT11" s="23">
        <f t="shared" si="0"/>
        <v>24267.25</v>
      </c>
      <c r="AU11" s="23">
        <f t="shared" si="0"/>
        <v>23795.600000000006</v>
      </c>
    </row>
    <row r="12" spans="1:47" ht="12.75">
      <c r="A12" s="10" t="s">
        <v>14</v>
      </c>
      <c r="B12" s="11">
        <f aca="true" t="shared" si="1" ref="B12:AE12">SUM(B5:B11)</f>
        <v>21956.61</v>
      </c>
      <c r="C12" s="12">
        <f t="shared" si="1"/>
        <v>23055.85</v>
      </c>
      <c r="D12" s="12">
        <f t="shared" si="1"/>
        <v>22793.92</v>
      </c>
      <c r="E12" s="12">
        <f t="shared" si="1"/>
        <v>23873.5</v>
      </c>
      <c r="F12" s="12">
        <f t="shared" si="1"/>
        <v>24774.26</v>
      </c>
      <c r="G12" s="12">
        <f t="shared" si="1"/>
        <v>26875.49</v>
      </c>
      <c r="H12" s="12">
        <f t="shared" si="1"/>
        <v>27986.76</v>
      </c>
      <c r="I12" s="12">
        <f t="shared" si="1"/>
        <v>29366.04</v>
      </c>
      <c r="J12" s="12">
        <f t="shared" si="1"/>
        <v>33119.1</v>
      </c>
      <c r="K12" s="12">
        <f t="shared" si="1"/>
        <v>38417.3</v>
      </c>
      <c r="L12" s="12">
        <f t="shared" si="1"/>
        <v>45310.44</v>
      </c>
      <c r="M12" s="12">
        <f t="shared" si="1"/>
        <v>45767.62</v>
      </c>
      <c r="N12" s="12">
        <f t="shared" si="1"/>
        <v>47768.31</v>
      </c>
      <c r="O12" s="12">
        <f t="shared" si="1"/>
        <v>51036.35</v>
      </c>
      <c r="P12" s="12">
        <f t="shared" si="1"/>
        <v>50437.84</v>
      </c>
      <c r="Q12" s="12">
        <f t="shared" si="1"/>
        <v>23686.51</v>
      </c>
      <c r="R12" s="12">
        <f t="shared" si="1"/>
        <v>24325.3</v>
      </c>
      <c r="S12" s="12">
        <f t="shared" si="1"/>
        <v>24301.69</v>
      </c>
      <c r="T12" s="12">
        <f t="shared" si="1"/>
        <v>25678.73</v>
      </c>
      <c r="U12" s="12">
        <f t="shared" si="1"/>
        <v>26495.02</v>
      </c>
      <c r="V12" s="12">
        <f t="shared" si="1"/>
        <v>28707.96</v>
      </c>
      <c r="W12" s="12">
        <f t="shared" si="1"/>
        <v>29407.75</v>
      </c>
      <c r="X12" s="12">
        <f t="shared" si="1"/>
        <v>30169.92</v>
      </c>
      <c r="Y12" s="12">
        <f t="shared" si="1"/>
        <v>33693.17</v>
      </c>
      <c r="Z12" s="12">
        <f t="shared" si="1"/>
        <v>39642.4</v>
      </c>
      <c r="AA12" s="12">
        <f t="shared" si="1"/>
        <v>44790.62</v>
      </c>
      <c r="AB12" s="12">
        <f t="shared" si="1"/>
        <v>45083.5</v>
      </c>
      <c r="AC12" s="12">
        <f t="shared" si="1"/>
        <v>48279.85</v>
      </c>
      <c r="AD12" s="12">
        <f t="shared" si="1"/>
        <v>50984.51</v>
      </c>
      <c r="AE12" s="12">
        <f t="shared" si="1"/>
        <v>51330.22</v>
      </c>
      <c r="AF12" s="21"/>
      <c r="AG12" s="25">
        <f t="shared" si="0"/>
        <v>45643.119999999995</v>
      </c>
      <c r="AH12" s="25">
        <f t="shared" si="0"/>
        <v>47381.149999999994</v>
      </c>
      <c r="AI12" s="25">
        <f t="shared" si="0"/>
        <v>47095.61</v>
      </c>
      <c r="AJ12" s="25">
        <f t="shared" si="0"/>
        <v>49552.229999999996</v>
      </c>
      <c r="AK12" s="25">
        <f t="shared" si="0"/>
        <v>51269.28</v>
      </c>
      <c r="AL12" s="25">
        <f t="shared" si="0"/>
        <v>55583.45</v>
      </c>
      <c r="AM12" s="25">
        <f t="shared" si="0"/>
        <v>57394.509999999995</v>
      </c>
      <c r="AN12" s="25">
        <f t="shared" si="0"/>
        <v>59535.96</v>
      </c>
      <c r="AO12" s="25">
        <f t="shared" si="0"/>
        <v>66812.26999999999</v>
      </c>
      <c r="AP12" s="25">
        <f t="shared" si="0"/>
        <v>78059.70000000001</v>
      </c>
      <c r="AQ12" s="25">
        <f t="shared" si="0"/>
        <v>90101.06</v>
      </c>
      <c r="AR12" s="23">
        <f t="shared" si="0"/>
        <v>90851.12</v>
      </c>
      <c r="AS12" s="23">
        <f t="shared" si="0"/>
        <v>96048.16</v>
      </c>
      <c r="AT12" s="23">
        <f t="shared" si="0"/>
        <v>102020.86</v>
      </c>
      <c r="AU12" s="23">
        <f t="shared" si="0"/>
        <v>101768.06</v>
      </c>
    </row>
    <row r="13" spans="1:43" ht="17.25" customHeight="1">
      <c r="A13" s="54"/>
      <c r="V13" s="5"/>
      <c r="W13" s="5"/>
      <c r="X13" s="5"/>
      <c r="Y13" s="5"/>
      <c r="Z13" s="58"/>
      <c r="AA13" s="58"/>
      <c r="AB13" s="58"/>
      <c r="AC13" s="58" t="s">
        <v>9</v>
      </c>
      <c r="AD13" s="58" t="s">
        <v>9</v>
      </c>
      <c r="AF13" s="21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51"/>
    </row>
    <row r="14" spans="1:43" ht="11.25" customHeight="1">
      <c r="A14" s="36" t="s">
        <v>17</v>
      </c>
      <c r="B14" s="37">
        <f aca="true" t="shared" si="2" ref="B14:P21">+B5*100/AG5</f>
        <v>54.52119705135498</v>
      </c>
      <c r="C14" s="38">
        <f t="shared" si="2"/>
        <v>54.377638334284086</v>
      </c>
      <c r="D14" s="38">
        <f t="shared" si="2"/>
        <v>54.65427472044071</v>
      </c>
      <c r="E14" s="38">
        <f t="shared" si="2"/>
        <v>54.463696619826415</v>
      </c>
      <c r="F14" s="38">
        <f t="shared" si="2"/>
        <v>54.66099655547838</v>
      </c>
      <c r="G14" s="38">
        <f t="shared" si="2"/>
        <v>55.49331955745142</v>
      </c>
      <c r="H14" s="38">
        <f t="shared" si="2"/>
        <v>56.232192879546055</v>
      </c>
      <c r="I14" s="38">
        <f t="shared" si="2"/>
        <v>56.630437209081954</v>
      </c>
      <c r="J14" s="38">
        <f t="shared" si="2"/>
        <v>56.17972853502522</v>
      </c>
      <c r="K14" s="38">
        <f t="shared" si="2"/>
        <v>56.59755451612156</v>
      </c>
      <c r="L14" s="38">
        <f t="shared" si="2"/>
        <v>57.92112656146615</v>
      </c>
      <c r="M14" s="38">
        <f t="shared" si="2"/>
        <v>58.98997883427314</v>
      </c>
      <c r="N14" s="38">
        <f t="shared" si="2"/>
        <v>59.344791937354536</v>
      </c>
      <c r="O14" s="38">
        <f t="shared" si="2"/>
        <v>59.20188597671895</v>
      </c>
      <c r="P14" s="39">
        <f t="shared" si="2"/>
        <v>58.94349245382677</v>
      </c>
      <c r="Q14" s="38">
        <f aca="true" t="shared" si="3" ref="Q14:AE21">+Q5*100/AG5</f>
        <v>45.47880294864502</v>
      </c>
      <c r="R14" s="38">
        <f t="shared" si="3"/>
        <v>45.622361665715914</v>
      </c>
      <c r="S14" s="38">
        <f t="shared" si="3"/>
        <v>45.34572527955929</v>
      </c>
      <c r="T14" s="38">
        <f t="shared" si="3"/>
        <v>45.5363033801736</v>
      </c>
      <c r="U14" s="38">
        <f t="shared" si="3"/>
        <v>45.33900344452162</v>
      </c>
      <c r="V14" s="38">
        <f t="shared" si="3"/>
        <v>44.506680442548586</v>
      </c>
      <c r="W14" s="38">
        <f t="shared" si="3"/>
        <v>43.767807120453945</v>
      </c>
      <c r="X14" s="38">
        <f t="shared" si="3"/>
        <v>43.36956279091805</v>
      </c>
      <c r="Y14" s="38">
        <f t="shared" si="3"/>
        <v>43.82027146497478</v>
      </c>
      <c r="Z14" s="38">
        <f t="shared" si="3"/>
        <v>43.40244548387844</v>
      </c>
      <c r="AA14" s="38">
        <f t="shared" si="3"/>
        <v>42.07887343853384</v>
      </c>
      <c r="AB14" s="38">
        <f t="shared" si="3"/>
        <v>41.01002116572687</v>
      </c>
      <c r="AC14" s="38">
        <f t="shared" si="3"/>
        <v>40.65520806264547</v>
      </c>
      <c r="AD14" s="38">
        <f t="shared" si="3"/>
        <v>40.798114023281045</v>
      </c>
      <c r="AE14" s="38">
        <f t="shared" si="3"/>
        <v>41.05650754617323</v>
      </c>
      <c r="AF14" s="21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51"/>
    </row>
    <row r="15" spans="1:43" ht="11.25" customHeight="1">
      <c r="A15" s="40" t="s">
        <v>18</v>
      </c>
      <c r="B15" s="41">
        <f t="shared" si="2"/>
        <v>50.37478775831366</v>
      </c>
      <c r="C15" s="42">
        <f t="shared" si="2"/>
        <v>52.1404730031236</v>
      </c>
      <c r="D15" s="42">
        <f t="shared" si="2"/>
        <v>51.31960564167392</v>
      </c>
      <c r="E15" s="42">
        <f t="shared" si="2"/>
        <v>50.39421922295195</v>
      </c>
      <c r="F15" s="42">
        <f t="shared" si="2"/>
        <v>51.03560263788704</v>
      </c>
      <c r="G15" s="42">
        <f t="shared" si="2"/>
        <v>51.740931806783784</v>
      </c>
      <c r="H15" s="42">
        <f t="shared" si="2"/>
        <v>51.61581103880453</v>
      </c>
      <c r="I15" s="42">
        <f t="shared" si="2"/>
        <v>51.70222560243376</v>
      </c>
      <c r="J15" s="42">
        <f t="shared" si="2"/>
        <v>52.72436403855269</v>
      </c>
      <c r="K15" s="42">
        <f t="shared" si="2"/>
        <v>52.41677283983656</v>
      </c>
      <c r="L15" s="42">
        <f t="shared" si="2"/>
        <v>52.48552962544375</v>
      </c>
      <c r="M15" s="42">
        <f t="shared" si="2"/>
        <v>52.512716649332695</v>
      </c>
      <c r="N15" s="42">
        <f t="shared" si="2"/>
        <v>52.33325235421818</v>
      </c>
      <c r="O15" s="42">
        <f t="shared" si="2"/>
        <v>52.43083488190052</v>
      </c>
      <c r="P15" s="43">
        <f t="shared" si="2"/>
        <v>52.47950620572505</v>
      </c>
      <c r="Q15" s="42">
        <f t="shared" si="3"/>
        <v>49.625212241686334</v>
      </c>
      <c r="R15" s="42">
        <f t="shared" si="3"/>
        <v>47.8595269968764</v>
      </c>
      <c r="S15" s="42">
        <f t="shared" si="3"/>
        <v>48.68039435832608</v>
      </c>
      <c r="T15" s="42">
        <f t="shared" si="3"/>
        <v>49.60578077704805</v>
      </c>
      <c r="U15" s="42">
        <f t="shared" si="3"/>
        <v>48.96439736211296</v>
      </c>
      <c r="V15" s="42">
        <f t="shared" si="3"/>
        <v>48.259068193216216</v>
      </c>
      <c r="W15" s="42">
        <f t="shared" si="3"/>
        <v>48.38418896119547</v>
      </c>
      <c r="X15" s="42">
        <f t="shared" si="3"/>
        <v>48.29777439756624</v>
      </c>
      <c r="Y15" s="42">
        <f t="shared" si="3"/>
        <v>47.27563596144731</v>
      </c>
      <c r="Z15" s="42">
        <f t="shared" si="3"/>
        <v>47.58322716016344</v>
      </c>
      <c r="AA15" s="42">
        <f t="shared" si="3"/>
        <v>47.51447037455625</v>
      </c>
      <c r="AB15" s="42">
        <f t="shared" si="3"/>
        <v>47.487283350667305</v>
      </c>
      <c r="AC15" s="42">
        <f t="shared" si="3"/>
        <v>47.66674764578182</v>
      </c>
      <c r="AD15" s="42">
        <f t="shared" si="3"/>
        <v>47.56916511809948</v>
      </c>
      <c r="AE15" s="42">
        <f t="shared" si="3"/>
        <v>47.52049379427495</v>
      </c>
      <c r="AF15" s="21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51"/>
    </row>
    <row r="16" spans="1:43" ht="11.25" customHeight="1">
      <c r="A16" s="40" t="s">
        <v>19</v>
      </c>
      <c r="B16" s="41">
        <f t="shared" si="2"/>
        <v>48.83071601001192</v>
      </c>
      <c r="C16" s="42">
        <f t="shared" si="2"/>
        <v>48.75926999698763</v>
      </c>
      <c r="D16" s="42">
        <f t="shared" si="2"/>
        <v>49.593594544649015</v>
      </c>
      <c r="E16" s="42">
        <f t="shared" si="2"/>
        <v>49.45726248027808</v>
      </c>
      <c r="F16" s="42">
        <f t="shared" si="2"/>
        <v>49.55520929141043</v>
      </c>
      <c r="G16" s="42">
        <f t="shared" si="2"/>
        <v>50.20955946721256</v>
      </c>
      <c r="H16" s="42">
        <f t="shared" si="2"/>
        <v>50.625890745591384</v>
      </c>
      <c r="I16" s="42">
        <f t="shared" si="2"/>
        <v>50.63331539356922</v>
      </c>
      <c r="J16" s="42">
        <f t="shared" si="2"/>
        <v>50.479150357004734</v>
      </c>
      <c r="K16" s="42">
        <f t="shared" si="2"/>
        <v>50.67571519847376</v>
      </c>
      <c r="L16" s="42">
        <f t="shared" si="2"/>
        <v>50.69486776884948</v>
      </c>
      <c r="M16" s="42">
        <f t="shared" si="2"/>
        <v>50.61367877219385</v>
      </c>
      <c r="N16" s="42">
        <f t="shared" si="2"/>
        <v>51.314847285846746</v>
      </c>
      <c r="O16" s="42">
        <f t="shared" si="2"/>
        <v>51.118253617670355</v>
      </c>
      <c r="P16" s="43">
        <f t="shared" si="2"/>
        <v>50.75296296931547</v>
      </c>
      <c r="Q16" s="42">
        <f t="shared" si="3"/>
        <v>51.16928398998807</v>
      </c>
      <c r="R16" s="42">
        <f t="shared" si="3"/>
        <v>51.240730003012374</v>
      </c>
      <c r="S16" s="42">
        <f t="shared" si="3"/>
        <v>50.40640545535099</v>
      </c>
      <c r="T16" s="42">
        <f t="shared" si="3"/>
        <v>50.5427375197219</v>
      </c>
      <c r="U16" s="42">
        <f t="shared" si="3"/>
        <v>50.444790708589565</v>
      </c>
      <c r="V16" s="42">
        <f t="shared" si="3"/>
        <v>49.790440532787436</v>
      </c>
      <c r="W16" s="42">
        <f t="shared" si="3"/>
        <v>49.37410925440863</v>
      </c>
      <c r="X16" s="42">
        <f t="shared" si="3"/>
        <v>49.36668460643078</v>
      </c>
      <c r="Y16" s="42">
        <f t="shared" si="3"/>
        <v>49.52084964299525</v>
      </c>
      <c r="Z16" s="42">
        <f t="shared" si="3"/>
        <v>49.32428480152624</v>
      </c>
      <c r="AA16" s="42">
        <f t="shared" si="3"/>
        <v>49.305132231150516</v>
      </c>
      <c r="AB16" s="42">
        <f t="shared" si="3"/>
        <v>49.38632122780615</v>
      </c>
      <c r="AC16" s="42">
        <f t="shared" si="3"/>
        <v>48.685152714153254</v>
      </c>
      <c r="AD16" s="42">
        <f t="shared" si="3"/>
        <v>48.88174638232964</v>
      </c>
      <c r="AE16" s="42">
        <f t="shared" si="3"/>
        <v>49.247037030684524</v>
      </c>
      <c r="AF16" s="21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51"/>
    </row>
    <row r="17" spans="1:43" ht="11.25" customHeight="1">
      <c r="A17" s="40" t="s">
        <v>20</v>
      </c>
      <c r="B17" s="41">
        <f t="shared" si="2"/>
        <v>36.45921450151057</v>
      </c>
      <c r="C17" s="42">
        <f t="shared" si="2"/>
        <v>39.37977425607114</v>
      </c>
      <c r="D17" s="42">
        <f t="shared" si="2"/>
        <v>48.199099549774886</v>
      </c>
      <c r="E17" s="42">
        <f t="shared" si="2"/>
        <v>48.0296456977585</v>
      </c>
      <c r="F17" s="42">
        <f t="shared" si="2"/>
        <v>48.87614853064014</v>
      </c>
      <c r="G17" s="42">
        <f t="shared" si="2"/>
        <v>51.93105833525478</v>
      </c>
      <c r="H17" s="42">
        <f t="shared" si="2"/>
        <v>51.75574441296821</v>
      </c>
      <c r="I17" s="42">
        <f t="shared" si="2"/>
        <v>51.12837340119199</v>
      </c>
      <c r="J17" s="42">
        <f t="shared" si="2"/>
        <v>53.75396712614277</v>
      </c>
      <c r="K17" s="42">
        <f t="shared" si="2"/>
        <v>57.38784810560309</v>
      </c>
      <c r="L17" s="42">
        <f t="shared" si="2"/>
        <v>57.700198222924556</v>
      </c>
      <c r="M17" s="42">
        <f t="shared" si="2"/>
        <v>57.43346253229974</v>
      </c>
      <c r="N17" s="42">
        <f t="shared" si="2"/>
        <v>57.7421220005782</v>
      </c>
      <c r="O17" s="42">
        <f t="shared" si="2"/>
        <v>57.568946734705584</v>
      </c>
      <c r="P17" s="43">
        <f t="shared" si="2"/>
        <v>56.1309130075923</v>
      </c>
      <c r="Q17" s="42">
        <f t="shared" si="3"/>
        <v>63.54078549848943</v>
      </c>
      <c r="R17" s="42">
        <f t="shared" si="3"/>
        <v>60.62022574392885</v>
      </c>
      <c r="S17" s="42">
        <f t="shared" si="3"/>
        <v>51.80090045022511</v>
      </c>
      <c r="T17" s="42">
        <f t="shared" si="3"/>
        <v>51.97035430224151</v>
      </c>
      <c r="U17" s="42">
        <f t="shared" si="3"/>
        <v>51.12385146935986</v>
      </c>
      <c r="V17" s="42">
        <f t="shared" si="3"/>
        <v>48.06894166474521</v>
      </c>
      <c r="W17" s="42">
        <f t="shared" si="3"/>
        <v>48.24425558703179</v>
      </c>
      <c r="X17" s="42">
        <f t="shared" si="3"/>
        <v>48.87162659880801</v>
      </c>
      <c r="Y17" s="42">
        <f t="shared" si="3"/>
        <v>46.24603287385723</v>
      </c>
      <c r="Z17" s="42">
        <f t="shared" si="3"/>
        <v>42.6121518943969</v>
      </c>
      <c r="AA17" s="42">
        <f t="shared" si="3"/>
        <v>42.299801777075444</v>
      </c>
      <c r="AB17" s="42">
        <f t="shared" si="3"/>
        <v>42.56653746770026</v>
      </c>
      <c r="AC17" s="42">
        <f t="shared" si="3"/>
        <v>42.2578779994218</v>
      </c>
      <c r="AD17" s="42">
        <f t="shared" si="3"/>
        <v>42.43105326529442</v>
      </c>
      <c r="AE17" s="42">
        <f t="shared" si="3"/>
        <v>43.8690869924077</v>
      </c>
      <c r="AF17" s="21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51"/>
    </row>
    <row r="18" spans="1:43" ht="11.25" customHeight="1">
      <c r="A18" s="40" t="s">
        <v>21</v>
      </c>
      <c r="B18" s="41">
        <f t="shared" si="2"/>
        <v>32.079382804305965</v>
      </c>
      <c r="C18" s="42">
        <f t="shared" si="2"/>
        <v>32.272703858239325</v>
      </c>
      <c r="D18" s="42">
        <f t="shared" si="2"/>
        <v>32.5201186044727</v>
      </c>
      <c r="E18" s="42">
        <f t="shared" si="2"/>
        <v>33.35230055434759</v>
      </c>
      <c r="F18" s="42">
        <f t="shared" si="2"/>
        <v>33.31949298963902</v>
      </c>
      <c r="G18" s="42">
        <f t="shared" si="2"/>
        <v>33.41544545550736</v>
      </c>
      <c r="H18" s="42">
        <f t="shared" si="2"/>
        <v>33.68004477379143</v>
      </c>
      <c r="I18" s="42">
        <f t="shared" si="2"/>
        <v>33.81960498154301</v>
      </c>
      <c r="J18" s="42">
        <f t="shared" si="2"/>
        <v>34.18312929057272</v>
      </c>
      <c r="K18" s="42">
        <f t="shared" si="2"/>
        <v>34.87156752526413</v>
      </c>
      <c r="L18" s="42">
        <f t="shared" si="2"/>
        <v>35.282401854609944</v>
      </c>
      <c r="M18" s="42">
        <f t="shared" si="2"/>
        <v>35.27905771035517</v>
      </c>
      <c r="N18" s="42">
        <f t="shared" si="2"/>
        <v>35.592404673496205</v>
      </c>
      <c r="O18" s="42">
        <f t="shared" si="2"/>
        <v>35.595738618397725</v>
      </c>
      <c r="P18" s="43">
        <f t="shared" si="2"/>
        <v>35.53792130948102</v>
      </c>
      <c r="Q18" s="42">
        <f t="shared" si="3"/>
        <v>67.92061719569404</v>
      </c>
      <c r="R18" s="42">
        <f t="shared" si="3"/>
        <v>67.72729614176068</v>
      </c>
      <c r="S18" s="42">
        <f t="shared" si="3"/>
        <v>67.47988139552729</v>
      </c>
      <c r="T18" s="42">
        <f t="shared" si="3"/>
        <v>66.6476994456524</v>
      </c>
      <c r="U18" s="42">
        <f t="shared" si="3"/>
        <v>66.68050701036096</v>
      </c>
      <c r="V18" s="42">
        <f t="shared" si="3"/>
        <v>66.58455454449265</v>
      </c>
      <c r="W18" s="42">
        <f t="shared" si="3"/>
        <v>66.31995522620858</v>
      </c>
      <c r="X18" s="42">
        <f t="shared" si="3"/>
        <v>66.18039501845699</v>
      </c>
      <c r="Y18" s="42">
        <f t="shared" si="3"/>
        <v>65.81687070942728</v>
      </c>
      <c r="Z18" s="42">
        <f t="shared" si="3"/>
        <v>65.12843247473587</v>
      </c>
      <c r="AA18" s="42">
        <f t="shared" si="3"/>
        <v>64.71759814539006</v>
      </c>
      <c r="AB18" s="42">
        <f t="shared" si="3"/>
        <v>64.72094228964484</v>
      </c>
      <c r="AC18" s="42">
        <f t="shared" si="3"/>
        <v>64.4075953265038</v>
      </c>
      <c r="AD18" s="42">
        <f t="shared" si="3"/>
        <v>64.40426138160227</v>
      </c>
      <c r="AE18" s="42">
        <f t="shared" si="3"/>
        <v>64.46207869051898</v>
      </c>
      <c r="AF18" s="21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51"/>
    </row>
    <row r="19" spans="1:43" ht="22.5" customHeight="1">
      <c r="A19" s="69" t="s">
        <v>16</v>
      </c>
      <c r="B19" s="41">
        <f t="shared" si="2"/>
        <v>41.22922063018459</v>
      </c>
      <c r="C19" s="42">
        <f t="shared" si="2"/>
        <v>42.107702368428534</v>
      </c>
      <c r="D19" s="42">
        <f t="shared" si="2"/>
        <v>39.17539007057844</v>
      </c>
      <c r="E19" s="42">
        <f t="shared" si="2"/>
        <v>40.727546885307696</v>
      </c>
      <c r="F19" s="42">
        <f t="shared" si="2"/>
        <v>42.09559447346571</v>
      </c>
      <c r="G19" s="42">
        <f t="shared" si="2"/>
        <v>40.73358172443641</v>
      </c>
      <c r="H19" s="42">
        <f t="shared" si="2"/>
        <v>41.82926417831558</v>
      </c>
      <c r="I19" s="42">
        <f t="shared" si="2"/>
        <v>43.52723736382153</v>
      </c>
      <c r="J19" s="42">
        <f t="shared" si="2"/>
        <v>45.41769784153382</v>
      </c>
      <c r="K19" s="42">
        <f t="shared" si="2"/>
        <v>47.99779113779538</v>
      </c>
      <c r="L19" s="42">
        <f t="shared" si="2"/>
        <v>48.87818175699174</v>
      </c>
      <c r="M19" s="42">
        <f t="shared" si="2"/>
        <v>48.884953845728354</v>
      </c>
      <c r="N19" s="42">
        <f t="shared" si="2"/>
        <v>48.84835201779226</v>
      </c>
      <c r="O19" s="42">
        <f t="shared" si="2"/>
        <v>53.10893513559447</v>
      </c>
      <c r="P19" s="43">
        <f t="shared" si="2"/>
        <v>49.28801955704576</v>
      </c>
      <c r="Q19" s="42">
        <f t="shared" si="3"/>
        <v>58.7707793698154</v>
      </c>
      <c r="R19" s="42">
        <f t="shared" si="3"/>
        <v>57.89229763157146</v>
      </c>
      <c r="S19" s="42">
        <f t="shared" si="3"/>
        <v>60.82460992942157</v>
      </c>
      <c r="T19" s="42">
        <f t="shared" si="3"/>
        <v>59.2724531146923</v>
      </c>
      <c r="U19" s="42">
        <f t="shared" si="3"/>
        <v>57.904405526534276</v>
      </c>
      <c r="V19" s="42">
        <f t="shared" si="3"/>
        <v>59.26641827556359</v>
      </c>
      <c r="W19" s="42">
        <f t="shared" si="3"/>
        <v>58.17073582168442</v>
      </c>
      <c r="X19" s="42">
        <f t="shared" si="3"/>
        <v>56.47276263617849</v>
      </c>
      <c r="Y19" s="42">
        <f t="shared" si="3"/>
        <v>54.58230215846618</v>
      </c>
      <c r="Z19" s="42">
        <f t="shared" si="3"/>
        <v>52.00220886220461</v>
      </c>
      <c r="AA19" s="42">
        <f t="shared" si="3"/>
        <v>51.12181824300827</v>
      </c>
      <c r="AB19" s="42">
        <f t="shared" si="3"/>
        <v>51.11504615427164</v>
      </c>
      <c r="AC19" s="42">
        <f t="shared" si="3"/>
        <v>51.15164798220774</v>
      </c>
      <c r="AD19" s="42">
        <f t="shared" si="3"/>
        <v>46.89106486440554</v>
      </c>
      <c r="AE19" s="42">
        <f t="shared" si="3"/>
        <v>50.71198044295422</v>
      </c>
      <c r="AF19" s="21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51"/>
    </row>
    <row r="20" spans="1:43" ht="11.25" customHeight="1">
      <c r="A20" s="44" t="s">
        <v>13</v>
      </c>
      <c r="B20" s="45">
        <f t="shared" si="2"/>
        <v>49.68667297742743</v>
      </c>
      <c r="C20" s="46">
        <f t="shared" si="2"/>
        <v>52.66470820663473</v>
      </c>
      <c r="D20" s="46">
        <f t="shared" si="2"/>
        <v>53.76372409089704</v>
      </c>
      <c r="E20" s="46">
        <f t="shared" si="2"/>
        <v>51.336428434263006</v>
      </c>
      <c r="F20" s="46">
        <f t="shared" si="2"/>
        <v>50.02127485475822</v>
      </c>
      <c r="G20" s="46">
        <f t="shared" si="2"/>
        <v>47.21065956517621</v>
      </c>
      <c r="H20" s="46">
        <f t="shared" si="2"/>
        <v>47.3163151088362</v>
      </c>
      <c r="I20" s="46">
        <f t="shared" si="2"/>
        <v>48.371022651629026</v>
      </c>
      <c r="J20" s="46">
        <f t="shared" si="2"/>
        <v>50.4285178448843</v>
      </c>
      <c r="K20" s="46">
        <f t="shared" si="2"/>
        <v>42.258839048176675</v>
      </c>
      <c r="L20" s="46">
        <f t="shared" si="2"/>
        <v>47.58475749544676</v>
      </c>
      <c r="M20" s="46">
        <f t="shared" si="2"/>
        <v>46.75726673906602</v>
      </c>
      <c r="N20" s="46">
        <f t="shared" si="2"/>
        <v>45.038201095643046</v>
      </c>
      <c r="O20" s="46">
        <f t="shared" si="2"/>
        <v>44.16050438347979</v>
      </c>
      <c r="P20" s="47">
        <f t="shared" si="2"/>
        <v>45.139311469347255</v>
      </c>
      <c r="Q20" s="46">
        <f t="shared" si="3"/>
        <v>50.31332702257257</v>
      </c>
      <c r="R20" s="46">
        <f t="shared" si="3"/>
        <v>47.33529179336527</v>
      </c>
      <c r="S20" s="46">
        <f t="shared" si="3"/>
        <v>46.23627590910296</v>
      </c>
      <c r="T20" s="46">
        <f t="shared" si="3"/>
        <v>48.663571565736994</v>
      </c>
      <c r="U20" s="46">
        <f t="shared" si="3"/>
        <v>49.978725145241775</v>
      </c>
      <c r="V20" s="46">
        <f t="shared" si="3"/>
        <v>52.7893404348238</v>
      </c>
      <c r="W20" s="46">
        <f t="shared" si="3"/>
        <v>52.68368489116381</v>
      </c>
      <c r="X20" s="46">
        <f t="shared" si="3"/>
        <v>51.628977348370974</v>
      </c>
      <c r="Y20" s="46">
        <f t="shared" si="3"/>
        <v>49.571482155115696</v>
      </c>
      <c r="Z20" s="46">
        <f t="shared" si="3"/>
        <v>57.74116095182332</v>
      </c>
      <c r="AA20" s="46">
        <f t="shared" si="3"/>
        <v>52.415242504553234</v>
      </c>
      <c r="AB20" s="46">
        <f t="shared" si="3"/>
        <v>53.24273326093399</v>
      </c>
      <c r="AC20" s="46">
        <f t="shared" si="3"/>
        <v>54.96179890435696</v>
      </c>
      <c r="AD20" s="46">
        <f t="shared" si="3"/>
        <v>55.83949561652021</v>
      </c>
      <c r="AE20" s="46">
        <f t="shared" si="3"/>
        <v>54.860688530652745</v>
      </c>
      <c r="AF20" s="21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51"/>
    </row>
    <row r="21" spans="1:43" ht="12.75">
      <c r="A21" s="10" t="s">
        <v>14</v>
      </c>
      <c r="B21" s="11">
        <f t="shared" si="2"/>
        <v>48.104971789833826</v>
      </c>
      <c r="C21" s="12">
        <f t="shared" si="2"/>
        <v>48.66038498432394</v>
      </c>
      <c r="D21" s="12">
        <f t="shared" si="2"/>
        <v>48.39924570464211</v>
      </c>
      <c r="E21" s="12">
        <f t="shared" si="2"/>
        <v>48.17845735701501</v>
      </c>
      <c r="F21" s="12">
        <f t="shared" si="2"/>
        <v>48.3218410713004</v>
      </c>
      <c r="G21" s="12">
        <f t="shared" si="2"/>
        <v>48.35160465930057</v>
      </c>
      <c r="H21" s="12">
        <f t="shared" si="2"/>
        <v>48.76208543290988</v>
      </c>
      <c r="I21" s="12">
        <f t="shared" si="2"/>
        <v>49.32487861117886</v>
      </c>
      <c r="J21" s="12">
        <f t="shared" si="2"/>
        <v>49.57038579889593</v>
      </c>
      <c r="K21" s="12">
        <f t="shared" si="2"/>
        <v>49.21528009971855</v>
      </c>
      <c r="L21" s="12">
        <f t="shared" si="2"/>
        <v>50.28846497477388</v>
      </c>
      <c r="M21" s="12">
        <f t="shared" si="2"/>
        <v>50.37650609040373</v>
      </c>
      <c r="N21" s="12">
        <f t="shared" si="2"/>
        <v>49.73370650723553</v>
      </c>
      <c r="O21" s="12">
        <f t="shared" si="2"/>
        <v>50.02540656881347</v>
      </c>
      <c r="P21" s="17">
        <f t="shared" si="2"/>
        <v>49.56156184956262</v>
      </c>
      <c r="Q21" s="12">
        <f t="shared" si="3"/>
        <v>51.89502821016618</v>
      </c>
      <c r="R21" s="12">
        <f t="shared" si="3"/>
        <v>51.339615015676074</v>
      </c>
      <c r="S21" s="12">
        <f t="shared" si="3"/>
        <v>51.60075429535789</v>
      </c>
      <c r="T21" s="12">
        <f t="shared" si="3"/>
        <v>51.821542642984994</v>
      </c>
      <c r="U21" s="12">
        <f t="shared" si="3"/>
        <v>51.6781589286996</v>
      </c>
      <c r="V21" s="12">
        <f t="shared" si="3"/>
        <v>51.64839534069944</v>
      </c>
      <c r="W21" s="12">
        <f t="shared" si="3"/>
        <v>51.23791456709013</v>
      </c>
      <c r="X21" s="12">
        <f t="shared" si="3"/>
        <v>50.67512138882115</v>
      </c>
      <c r="Y21" s="12">
        <f t="shared" si="3"/>
        <v>50.42961420110409</v>
      </c>
      <c r="Z21" s="12">
        <f t="shared" si="3"/>
        <v>50.784719900281445</v>
      </c>
      <c r="AA21" s="12">
        <f t="shared" si="3"/>
        <v>49.71153502522612</v>
      </c>
      <c r="AB21" s="12">
        <f t="shared" si="3"/>
        <v>49.62349390959628</v>
      </c>
      <c r="AC21" s="12">
        <f t="shared" si="3"/>
        <v>50.26629349276446</v>
      </c>
      <c r="AD21" s="12">
        <f t="shared" si="3"/>
        <v>49.97459343118653</v>
      </c>
      <c r="AE21" s="12">
        <f t="shared" si="3"/>
        <v>50.43843815043738</v>
      </c>
      <c r="AF21" s="21"/>
      <c r="AG21" s="24"/>
      <c r="AH21" s="24"/>
      <c r="AI21" s="24"/>
      <c r="AJ21" s="24"/>
      <c r="AK21" s="24"/>
      <c r="AL21" s="24"/>
      <c r="AM21" s="24"/>
      <c r="AN21" s="24"/>
      <c r="AO21" s="24"/>
      <c r="AP21" s="51"/>
      <c r="AQ21" s="51"/>
    </row>
    <row r="22" spans="1:43" ht="22.5" customHeight="1">
      <c r="A22" s="54"/>
      <c r="B22" s="5"/>
      <c r="C22" s="5"/>
      <c r="D22" s="5"/>
      <c r="E22" s="5"/>
      <c r="F22" s="56"/>
      <c r="K22" s="49"/>
      <c r="L22" s="49"/>
      <c r="M22" s="49"/>
      <c r="N22" s="49"/>
      <c r="O22" s="49"/>
      <c r="P22" s="49"/>
      <c r="Q22" s="55"/>
      <c r="R22" s="55"/>
      <c r="S22" s="55"/>
      <c r="T22" s="55"/>
      <c r="U22" s="55"/>
      <c r="V22" s="48"/>
      <c r="W22" s="52"/>
      <c r="X22" s="52"/>
      <c r="Y22" s="52"/>
      <c r="Z22" s="52"/>
      <c r="AA22" s="52"/>
      <c r="AB22" s="52"/>
      <c r="AC22" s="52"/>
      <c r="AD22" s="52"/>
      <c r="AE22" s="49"/>
      <c r="AF22" s="21"/>
      <c r="AG22" s="24"/>
      <c r="AH22" s="24"/>
      <c r="AI22" s="24"/>
      <c r="AJ22" s="24"/>
      <c r="AK22" s="24"/>
      <c r="AL22" s="24"/>
      <c r="AM22" s="24"/>
      <c r="AN22" s="24"/>
      <c r="AO22" s="24"/>
      <c r="AP22" s="51"/>
      <c r="AQ22" s="51"/>
    </row>
    <row r="23" spans="1:43" ht="12.75" customHeight="1">
      <c r="A23" s="1" t="s">
        <v>5</v>
      </c>
      <c r="B23" s="9"/>
      <c r="C23" s="9"/>
      <c r="D23" s="9"/>
      <c r="E23" s="9"/>
      <c r="F23" s="9"/>
      <c r="G23" s="9"/>
      <c r="H23" s="50"/>
      <c r="I23" s="50"/>
      <c r="J23" s="50"/>
      <c r="K23" s="50"/>
      <c r="L23" s="50"/>
      <c r="M23" s="50"/>
      <c r="N23" s="52"/>
      <c r="O23" s="52"/>
      <c r="P23" s="52"/>
      <c r="Q23" s="50"/>
      <c r="R23" s="50"/>
      <c r="S23" s="50"/>
      <c r="T23" s="50"/>
      <c r="U23" s="50"/>
      <c r="V23" s="50"/>
      <c r="W23" s="50"/>
      <c r="X23" s="50"/>
      <c r="Y23" s="52"/>
      <c r="Z23" s="57"/>
      <c r="AA23" s="61"/>
      <c r="AB23" s="61"/>
      <c r="AC23" s="61"/>
      <c r="AD23" s="61"/>
      <c r="AE23" s="61" t="s">
        <v>8</v>
      </c>
      <c r="AF23" s="21"/>
      <c r="AG23" s="23"/>
      <c r="AH23" s="23"/>
      <c r="AI23" s="23"/>
      <c r="AJ23" s="23"/>
      <c r="AK23" s="23"/>
      <c r="AL23" s="23"/>
      <c r="AM23" s="24"/>
      <c r="AN23" s="24"/>
      <c r="AO23" s="24"/>
      <c r="AP23" s="51"/>
      <c r="AQ23" s="51"/>
    </row>
    <row r="24" spans="1:45" ht="12.75">
      <c r="A24" s="79" t="s">
        <v>3</v>
      </c>
      <c r="B24" s="74" t="s">
        <v>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74" t="s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22"/>
      <c r="AG24" s="78" t="s">
        <v>2</v>
      </c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7" ht="12.75">
      <c r="A25" s="80"/>
      <c r="B25" s="7">
        <v>2001</v>
      </c>
      <c r="C25" s="8">
        <v>2002</v>
      </c>
      <c r="D25" s="8">
        <v>2003</v>
      </c>
      <c r="E25" s="8">
        <v>2004</v>
      </c>
      <c r="F25" s="8">
        <v>2005</v>
      </c>
      <c r="G25" s="8">
        <v>2006</v>
      </c>
      <c r="H25" s="8">
        <v>2007</v>
      </c>
      <c r="I25" s="8">
        <v>2008</v>
      </c>
      <c r="J25" s="8">
        <v>2009</v>
      </c>
      <c r="K25" s="8">
        <v>2010</v>
      </c>
      <c r="L25" s="8">
        <v>2011</v>
      </c>
      <c r="M25" s="34">
        <v>2012</v>
      </c>
      <c r="N25" s="34">
        <v>2013</v>
      </c>
      <c r="O25" s="70">
        <v>2014</v>
      </c>
      <c r="P25" s="68">
        <v>2015</v>
      </c>
      <c r="Q25" s="67">
        <v>2001</v>
      </c>
      <c r="R25" s="8">
        <v>2002</v>
      </c>
      <c r="S25" s="8">
        <v>2003</v>
      </c>
      <c r="T25" s="8">
        <v>2004</v>
      </c>
      <c r="U25" s="8">
        <v>2005</v>
      </c>
      <c r="V25" s="8">
        <v>2006</v>
      </c>
      <c r="W25" s="8">
        <v>2007</v>
      </c>
      <c r="X25" s="8">
        <v>2008</v>
      </c>
      <c r="Y25" s="8">
        <v>2009</v>
      </c>
      <c r="Z25" s="8">
        <v>2010</v>
      </c>
      <c r="AA25" s="8">
        <v>2011</v>
      </c>
      <c r="AB25" s="34">
        <v>2012</v>
      </c>
      <c r="AC25" s="34">
        <v>2013</v>
      </c>
      <c r="AD25" s="34">
        <v>2014</v>
      </c>
      <c r="AE25" s="70">
        <v>2015</v>
      </c>
      <c r="AF25" s="2"/>
      <c r="AG25" s="30">
        <v>2001</v>
      </c>
      <c r="AH25" s="30">
        <v>2002</v>
      </c>
      <c r="AI25" s="30">
        <v>2003</v>
      </c>
      <c r="AJ25" s="30">
        <v>2004</v>
      </c>
      <c r="AK25" s="30">
        <v>2005</v>
      </c>
      <c r="AL25" s="30">
        <v>2006</v>
      </c>
      <c r="AM25" s="30">
        <v>2007</v>
      </c>
      <c r="AN25" s="30">
        <v>2008</v>
      </c>
      <c r="AO25" s="30">
        <v>2009</v>
      </c>
      <c r="AP25" s="30">
        <v>2010</v>
      </c>
      <c r="AQ25" s="30">
        <v>2011</v>
      </c>
      <c r="AR25" s="30">
        <v>2012</v>
      </c>
      <c r="AS25" s="30">
        <v>2013</v>
      </c>
      <c r="AT25" s="30">
        <v>2014</v>
      </c>
      <c r="AU25" s="30">
        <v>2015</v>
      </c>
    </row>
    <row r="26" spans="1:47" ht="11.25" customHeight="1">
      <c r="A26" s="40" t="s">
        <v>22</v>
      </c>
      <c r="B26" s="41">
        <v>156.81</v>
      </c>
      <c r="C26" s="42">
        <v>159.52</v>
      </c>
      <c r="D26" s="42">
        <v>138.63</v>
      </c>
      <c r="E26" s="42">
        <v>106.02</v>
      </c>
      <c r="F26" s="42">
        <v>70.68</v>
      </c>
      <c r="G26" s="42">
        <v>36.55</v>
      </c>
      <c r="H26" s="42">
        <v>30.84</v>
      </c>
      <c r="I26" s="42">
        <v>32.01</v>
      </c>
      <c r="J26" s="42">
        <v>33.9</v>
      </c>
      <c r="K26" s="42">
        <v>28.39</v>
      </c>
      <c r="L26" s="42">
        <v>31.92</v>
      </c>
      <c r="M26" s="42">
        <v>53.61</v>
      </c>
      <c r="N26" s="42">
        <v>175.97</v>
      </c>
      <c r="O26" s="42">
        <v>239.46</v>
      </c>
      <c r="P26" s="43">
        <v>431.94</v>
      </c>
      <c r="Q26" s="42">
        <v>285.96</v>
      </c>
      <c r="R26" s="42">
        <v>273.91</v>
      </c>
      <c r="S26" s="42">
        <v>202.21</v>
      </c>
      <c r="T26" s="42">
        <v>154.45</v>
      </c>
      <c r="U26" s="42">
        <v>110.14</v>
      </c>
      <c r="V26" s="42">
        <v>76.08</v>
      </c>
      <c r="W26" s="42">
        <v>78.83</v>
      </c>
      <c r="X26" s="42">
        <v>82.61</v>
      </c>
      <c r="Y26" s="42">
        <v>89.21</v>
      </c>
      <c r="Z26" s="42">
        <v>66.64</v>
      </c>
      <c r="AA26" s="42">
        <v>63.81</v>
      </c>
      <c r="AB26" s="42">
        <v>92.04</v>
      </c>
      <c r="AC26" s="42">
        <v>266.39</v>
      </c>
      <c r="AD26" s="42">
        <v>356.91999999999996</v>
      </c>
      <c r="AE26" s="42">
        <v>630.21</v>
      </c>
      <c r="AF26" s="21"/>
      <c r="AG26" s="23">
        <f aca="true" t="shared" si="4" ref="AG26:AU32">+Q26+B26</f>
        <v>442.77</v>
      </c>
      <c r="AH26" s="23">
        <f t="shared" si="4"/>
        <v>433.43000000000006</v>
      </c>
      <c r="AI26" s="23">
        <f t="shared" si="4"/>
        <v>340.84000000000003</v>
      </c>
      <c r="AJ26" s="23">
        <f t="shared" si="4"/>
        <v>260.46999999999997</v>
      </c>
      <c r="AK26" s="23">
        <f t="shared" si="4"/>
        <v>180.82</v>
      </c>
      <c r="AL26" s="23">
        <f t="shared" si="4"/>
        <v>112.63</v>
      </c>
      <c r="AM26" s="23">
        <f t="shared" si="4"/>
        <v>109.67</v>
      </c>
      <c r="AN26" s="23">
        <f t="shared" si="4"/>
        <v>114.62</v>
      </c>
      <c r="AO26" s="23">
        <f t="shared" si="4"/>
        <v>123.10999999999999</v>
      </c>
      <c r="AP26" s="23">
        <f t="shared" si="4"/>
        <v>95.03</v>
      </c>
      <c r="AQ26" s="23">
        <f t="shared" si="4"/>
        <v>95.73</v>
      </c>
      <c r="AR26" s="23">
        <f t="shared" si="4"/>
        <v>145.65</v>
      </c>
      <c r="AS26" s="23">
        <f t="shared" si="4"/>
        <v>442.36</v>
      </c>
      <c r="AT26" s="23">
        <f t="shared" si="4"/>
        <v>596.38</v>
      </c>
      <c r="AU26" s="23">
        <f t="shared" si="4"/>
        <v>1062.15</v>
      </c>
    </row>
    <row r="27" spans="1:47" ht="11.25" customHeight="1">
      <c r="A27" s="40" t="s">
        <v>23</v>
      </c>
      <c r="B27" s="41">
        <v>53.73</v>
      </c>
      <c r="C27" s="42">
        <v>53.15</v>
      </c>
      <c r="D27" s="42">
        <v>20.58</v>
      </c>
      <c r="E27" s="42">
        <v>57.8</v>
      </c>
      <c r="F27" s="42">
        <v>52.36</v>
      </c>
      <c r="G27" s="42">
        <v>36.26</v>
      </c>
      <c r="H27" s="42">
        <v>63.22</v>
      </c>
      <c r="I27" s="42">
        <v>103.43</v>
      </c>
      <c r="J27" s="42">
        <v>118.63</v>
      </c>
      <c r="K27" s="42">
        <v>86.63</v>
      </c>
      <c r="L27" s="42">
        <v>108.38</v>
      </c>
      <c r="M27" s="42">
        <v>122.89</v>
      </c>
      <c r="N27" s="42">
        <v>199.63</v>
      </c>
      <c r="O27" s="42">
        <v>133.41</v>
      </c>
      <c r="P27" s="43">
        <v>283.93</v>
      </c>
      <c r="Q27" s="42">
        <v>47.89</v>
      </c>
      <c r="R27" s="42">
        <v>51.69</v>
      </c>
      <c r="S27" s="42">
        <v>19.78</v>
      </c>
      <c r="T27" s="42">
        <v>53.67</v>
      </c>
      <c r="U27" s="42">
        <v>55.83</v>
      </c>
      <c r="V27" s="42">
        <v>48.73</v>
      </c>
      <c r="W27" s="42">
        <v>80.91</v>
      </c>
      <c r="X27" s="42">
        <v>102.65</v>
      </c>
      <c r="Y27" s="42">
        <v>109.8</v>
      </c>
      <c r="Z27" s="42">
        <v>100.44</v>
      </c>
      <c r="AA27" s="42">
        <v>113.88</v>
      </c>
      <c r="AB27" s="42">
        <v>140.52</v>
      </c>
      <c r="AC27" s="42">
        <v>212.46</v>
      </c>
      <c r="AD27" s="42">
        <v>150.27</v>
      </c>
      <c r="AE27" s="42">
        <v>304.36</v>
      </c>
      <c r="AF27" s="21"/>
      <c r="AG27" s="23">
        <f t="shared" si="4"/>
        <v>101.62</v>
      </c>
      <c r="AH27" s="23">
        <f t="shared" si="4"/>
        <v>104.84</v>
      </c>
      <c r="AI27" s="23">
        <f t="shared" si="4"/>
        <v>40.36</v>
      </c>
      <c r="AJ27" s="23">
        <f t="shared" si="4"/>
        <v>111.47</v>
      </c>
      <c r="AK27" s="23">
        <f t="shared" si="4"/>
        <v>108.19</v>
      </c>
      <c r="AL27" s="23">
        <f t="shared" si="4"/>
        <v>84.99</v>
      </c>
      <c r="AM27" s="23">
        <f t="shared" si="4"/>
        <v>144.13</v>
      </c>
      <c r="AN27" s="23">
        <f t="shared" si="4"/>
        <v>206.08</v>
      </c>
      <c r="AO27" s="23">
        <f t="shared" si="4"/>
        <v>228.43</v>
      </c>
      <c r="AP27" s="23">
        <f t="shared" si="4"/>
        <v>187.07</v>
      </c>
      <c r="AQ27" s="23">
        <f t="shared" si="4"/>
        <v>222.26</v>
      </c>
      <c r="AR27" s="23">
        <f t="shared" si="4"/>
        <v>263.41</v>
      </c>
      <c r="AS27" s="23">
        <f t="shared" si="4"/>
        <v>412.09000000000003</v>
      </c>
      <c r="AT27" s="23">
        <f t="shared" si="4"/>
        <v>283.68</v>
      </c>
      <c r="AU27" s="23">
        <f t="shared" si="4"/>
        <v>588.29</v>
      </c>
    </row>
    <row r="28" spans="1:47" ht="11.25" customHeight="1">
      <c r="A28" s="40" t="s">
        <v>24</v>
      </c>
      <c r="B28" s="41">
        <v>4.25</v>
      </c>
      <c r="C28" s="42">
        <v>6.67</v>
      </c>
      <c r="D28" s="42">
        <v>2.17</v>
      </c>
      <c r="E28" s="42">
        <v>0.83</v>
      </c>
      <c r="F28" s="42">
        <v>0.75</v>
      </c>
      <c r="G28" s="42"/>
      <c r="H28" s="42"/>
      <c r="I28" s="42"/>
      <c r="J28" s="42">
        <v>0.67</v>
      </c>
      <c r="K28" s="42">
        <v>0.17</v>
      </c>
      <c r="L28" s="42"/>
      <c r="M28" s="42">
        <v>0.44</v>
      </c>
      <c r="N28" s="42">
        <v>0.83</v>
      </c>
      <c r="O28" s="42">
        <v>0.22</v>
      </c>
      <c r="P28" s="43"/>
      <c r="Q28" s="42">
        <v>7.53</v>
      </c>
      <c r="R28" s="42">
        <v>9.5</v>
      </c>
      <c r="S28" s="42">
        <v>5.86</v>
      </c>
      <c r="T28" s="42">
        <v>6.64</v>
      </c>
      <c r="U28" s="42">
        <v>3.67</v>
      </c>
      <c r="V28" s="42">
        <v>1.67</v>
      </c>
      <c r="W28" s="42">
        <v>3</v>
      </c>
      <c r="X28" s="42">
        <v>6.83</v>
      </c>
      <c r="Y28" s="42">
        <v>0.67</v>
      </c>
      <c r="Z28" s="42">
        <v>4.19</v>
      </c>
      <c r="AA28" s="42">
        <v>3.17</v>
      </c>
      <c r="AB28" s="42">
        <v>1.01</v>
      </c>
      <c r="AC28" s="42">
        <v>1.73</v>
      </c>
      <c r="AD28" s="42">
        <v>0.44</v>
      </c>
      <c r="AE28" s="42"/>
      <c r="AF28" s="21"/>
      <c r="AG28" s="23">
        <f t="shared" si="4"/>
        <v>11.780000000000001</v>
      </c>
      <c r="AH28" s="23">
        <f t="shared" si="4"/>
        <v>16.17</v>
      </c>
      <c r="AI28" s="23">
        <f t="shared" si="4"/>
        <v>8.030000000000001</v>
      </c>
      <c r="AJ28" s="23">
        <f t="shared" si="4"/>
        <v>7.47</v>
      </c>
      <c r="AK28" s="23">
        <f t="shared" si="4"/>
        <v>4.42</v>
      </c>
      <c r="AL28" s="23">
        <f t="shared" si="4"/>
        <v>1.67</v>
      </c>
      <c r="AM28" s="23">
        <f t="shared" si="4"/>
        <v>3</v>
      </c>
      <c r="AN28" s="23">
        <f t="shared" si="4"/>
        <v>6.83</v>
      </c>
      <c r="AO28" s="23">
        <f t="shared" si="4"/>
        <v>1.34</v>
      </c>
      <c r="AP28" s="23">
        <f t="shared" si="4"/>
        <v>4.36</v>
      </c>
      <c r="AQ28" s="23">
        <f t="shared" si="4"/>
        <v>3.17</v>
      </c>
      <c r="AR28" s="23">
        <f t="shared" si="4"/>
        <v>1.45</v>
      </c>
      <c r="AS28" s="23">
        <f t="shared" si="4"/>
        <v>2.56</v>
      </c>
      <c r="AT28" s="23">
        <f t="shared" si="4"/>
        <v>0.66</v>
      </c>
      <c r="AU28" s="23">
        <f t="shared" si="4"/>
        <v>0</v>
      </c>
    </row>
    <row r="29" spans="1:47" ht="11.25" customHeight="1">
      <c r="A29" s="40" t="s">
        <v>25</v>
      </c>
      <c r="B29" s="41">
        <v>1.55</v>
      </c>
      <c r="C29" s="42">
        <v>1.08</v>
      </c>
      <c r="D29" s="42"/>
      <c r="E29" s="42"/>
      <c r="F29" s="42">
        <v>0.67</v>
      </c>
      <c r="G29" s="42">
        <v>1.83</v>
      </c>
      <c r="H29" s="42">
        <v>1.25</v>
      </c>
      <c r="I29" s="42">
        <v>2.58</v>
      </c>
      <c r="J29" s="42">
        <v>1.61</v>
      </c>
      <c r="K29" s="42">
        <v>2.51</v>
      </c>
      <c r="L29" s="42">
        <v>3.05</v>
      </c>
      <c r="M29" s="42">
        <v>3.03</v>
      </c>
      <c r="N29" s="42">
        <v>1.11</v>
      </c>
      <c r="O29" s="42">
        <v>1.61</v>
      </c>
      <c r="P29" s="43">
        <v>1.93</v>
      </c>
      <c r="Q29" s="42">
        <v>7.75</v>
      </c>
      <c r="R29" s="42">
        <v>5.63</v>
      </c>
      <c r="S29" s="42">
        <v>1.03</v>
      </c>
      <c r="T29" s="42">
        <v>3.75</v>
      </c>
      <c r="U29" s="42">
        <v>5.58</v>
      </c>
      <c r="V29" s="42">
        <v>3.33</v>
      </c>
      <c r="W29" s="42">
        <v>4.53</v>
      </c>
      <c r="X29" s="42">
        <v>6.08</v>
      </c>
      <c r="Y29" s="42">
        <v>3.58</v>
      </c>
      <c r="Z29" s="42">
        <v>3.42</v>
      </c>
      <c r="AA29" s="42">
        <v>5.86</v>
      </c>
      <c r="AB29" s="42">
        <v>8.15</v>
      </c>
      <c r="AC29" s="42">
        <v>2.52</v>
      </c>
      <c r="AD29" s="42">
        <v>2.32</v>
      </c>
      <c r="AE29" s="42">
        <v>7.32</v>
      </c>
      <c r="AF29" s="21"/>
      <c r="AG29" s="23">
        <f t="shared" si="4"/>
        <v>9.3</v>
      </c>
      <c r="AH29" s="23">
        <f t="shared" si="4"/>
        <v>6.71</v>
      </c>
      <c r="AI29" s="23">
        <f t="shared" si="4"/>
        <v>1.03</v>
      </c>
      <c r="AJ29" s="23">
        <f t="shared" si="4"/>
        <v>3.75</v>
      </c>
      <c r="AK29" s="23">
        <f t="shared" si="4"/>
        <v>6.25</v>
      </c>
      <c r="AL29" s="23">
        <f t="shared" si="4"/>
        <v>5.16</v>
      </c>
      <c r="AM29" s="23">
        <f t="shared" si="4"/>
        <v>5.78</v>
      </c>
      <c r="AN29" s="23">
        <f t="shared" si="4"/>
        <v>8.66</v>
      </c>
      <c r="AO29" s="23">
        <f t="shared" si="4"/>
        <v>5.19</v>
      </c>
      <c r="AP29" s="23">
        <f t="shared" si="4"/>
        <v>5.93</v>
      </c>
      <c r="AQ29" s="23">
        <f t="shared" si="4"/>
        <v>8.91</v>
      </c>
      <c r="AR29" s="23">
        <f t="shared" si="4"/>
        <v>11.18</v>
      </c>
      <c r="AS29" s="23">
        <f t="shared" si="4"/>
        <v>3.63</v>
      </c>
      <c r="AT29" s="23">
        <f t="shared" si="4"/>
        <v>3.9299999999999997</v>
      </c>
      <c r="AU29" s="23">
        <f t="shared" si="4"/>
        <v>9.25</v>
      </c>
    </row>
    <row r="30" spans="1:47" ht="11.25" customHeight="1">
      <c r="A30" s="40" t="s">
        <v>26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>
        <v>746.43</v>
      </c>
      <c r="N30" s="65">
        <v>2815.09</v>
      </c>
      <c r="O30" s="65">
        <v>3980.93</v>
      </c>
      <c r="P30" s="66">
        <v>3152.25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42">
        <v>875.65</v>
      </c>
      <c r="AC30" s="42">
        <v>3638.04</v>
      </c>
      <c r="AD30" s="42">
        <v>5173.83</v>
      </c>
      <c r="AE30" s="65">
        <v>3616.52</v>
      </c>
      <c r="AF30" s="21"/>
      <c r="AG30" s="23">
        <f t="shared" si="4"/>
        <v>0</v>
      </c>
      <c r="AH30" s="23">
        <f t="shared" si="4"/>
        <v>0</v>
      </c>
      <c r="AI30" s="23">
        <f t="shared" si="4"/>
        <v>0</v>
      </c>
      <c r="AJ30" s="23">
        <f t="shared" si="4"/>
        <v>0</v>
      </c>
      <c r="AK30" s="23">
        <f t="shared" si="4"/>
        <v>0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1622.08</v>
      </c>
      <c r="AS30" s="23">
        <f t="shared" si="4"/>
        <v>6453.13</v>
      </c>
      <c r="AT30" s="23">
        <f t="shared" si="4"/>
        <v>9154.76</v>
      </c>
      <c r="AU30" s="23">
        <f t="shared" si="4"/>
        <v>6768.77</v>
      </c>
    </row>
    <row r="31" spans="1:47" ht="11.25" customHeight="1">
      <c r="A31" s="44" t="s">
        <v>27</v>
      </c>
      <c r="B31" s="45">
        <v>62.03</v>
      </c>
      <c r="C31" s="46">
        <v>81.9</v>
      </c>
      <c r="D31" s="46">
        <v>29.46</v>
      </c>
      <c r="E31" s="46">
        <v>44.12</v>
      </c>
      <c r="F31" s="46">
        <v>37.15</v>
      </c>
      <c r="G31" s="46">
        <v>43.11</v>
      </c>
      <c r="H31" s="46">
        <v>87.53</v>
      </c>
      <c r="I31" s="46">
        <v>79.59</v>
      </c>
      <c r="J31" s="46">
        <v>86.22</v>
      </c>
      <c r="K31" s="46">
        <v>52.86</v>
      </c>
      <c r="L31" s="46">
        <v>70.5</v>
      </c>
      <c r="M31" s="46">
        <v>127.46</v>
      </c>
      <c r="N31" s="46">
        <v>303.53</v>
      </c>
      <c r="O31" s="46">
        <v>260.21</v>
      </c>
      <c r="P31" s="47">
        <v>454.9</v>
      </c>
      <c r="Q31" s="46">
        <v>109.82</v>
      </c>
      <c r="R31" s="46">
        <v>123.48</v>
      </c>
      <c r="S31" s="46">
        <v>48.54</v>
      </c>
      <c r="T31" s="46">
        <v>83.07</v>
      </c>
      <c r="U31" s="46">
        <v>77.14</v>
      </c>
      <c r="V31" s="46">
        <v>106.59</v>
      </c>
      <c r="W31" s="46">
        <v>146.13</v>
      </c>
      <c r="X31" s="46">
        <v>135.47</v>
      </c>
      <c r="Y31" s="46">
        <v>134.56</v>
      </c>
      <c r="Z31" s="46">
        <v>92.04</v>
      </c>
      <c r="AA31" s="46">
        <v>93.17</v>
      </c>
      <c r="AB31" s="46">
        <v>167.41</v>
      </c>
      <c r="AC31" s="46">
        <v>345.25</v>
      </c>
      <c r="AD31" s="46">
        <v>319.79</v>
      </c>
      <c r="AE31" s="46">
        <v>518.47</v>
      </c>
      <c r="AF31" s="21"/>
      <c r="AG31" s="23">
        <f t="shared" si="4"/>
        <v>171.85</v>
      </c>
      <c r="AH31" s="23">
        <f t="shared" si="4"/>
        <v>205.38</v>
      </c>
      <c r="AI31" s="23">
        <f t="shared" si="4"/>
        <v>78</v>
      </c>
      <c r="AJ31" s="23">
        <f t="shared" si="4"/>
        <v>127.19</v>
      </c>
      <c r="AK31" s="23">
        <f t="shared" si="4"/>
        <v>114.28999999999999</v>
      </c>
      <c r="AL31" s="23">
        <f t="shared" si="4"/>
        <v>149.7</v>
      </c>
      <c r="AM31" s="23">
        <f t="shared" si="4"/>
        <v>233.66</v>
      </c>
      <c r="AN31" s="23">
        <f t="shared" si="4"/>
        <v>215.06</v>
      </c>
      <c r="AO31" s="23">
        <f t="shared" si="4"/>
        <v>220.78</v>
      </c>
      <c r="AP31" s="23">
        <f t="shared" si="4"/>
        <v>144.9</v>
      </c>
      <c r="AQ31" s="23">
        <f t="shared" si="4"/>
        <v>163.67000000000002</v>
      </c>
      <c r="AR31" s="23">
        <f t="shared" si="4"/>
        <v>294.87</v>
      </c>
      <c r="AS31" s="23">
        <f t="shared" si="4"/>
        <v>648.78</v>
      </c>
      <c r="AT31" s="23">
        <f t="shared" si="4"/>
        <v>580</v>
      </c>
      <c r="AU31" s="23">
        <f t="shared" si="4"/>
        <v>973.37</v>
      </c>
    </row>
    <row r="32" spans="1:47" ht="12.75">
      <c r="A32" s="10" t="s">
        <v>14</v>
      </c>
      <c r="B32" s="26">
        <f aca="true" t="shared" si="5" ref="B32:AE32">SUM(B26:B31)</f>
        <v>278.37</v>
      </c>
      <c r="C32" s="27">
        <f t="shared" si="5"/>
        <v>302.32000000000005</v>
      </c>
      <c r="D32" s="27">
        <f t="shared" si="5"/>
        <v>190.83999999999997</v>
      </c>
      <c r="E32" s="27">
        <f t="shared" si="5"/>
        <v>208.77</v>
      </c>
      <c r="F32" s="27">
        <f t="shared" si="5"/>
        <v>161.61</v>
      </c>
      <c r="G32" s="27">
        <f t="shared" si="5"/>
        <v>117.75</v>
      </c>
      <c r="H32" s="27">
        <f t="shared" si="5"/>
        <v>182.84</v>
      </c>
      <c r="I32" s="27">
        <f t="shared" si="5"/>
        <v>217.61</v>
      </c>
      <c r="J32" s="27">
        <f t="shared" si="5"/>
        <v>241.03</v>
      </c>
      <c r="K32" s="27">
        <f t="shared" si="5"/>
        <v>170.56</v>
      </c>
      <c r="L32" s="27">
        <f t="shared" si="5"/>
        <v>213.85000000000002</v>
      </c>
      <c r="M32" s="27">
        <f t="shared" si="5"/>
        <v>1053.86</v>
      </c>
      <c r="N32" s="27">
        <f t="shared" si="5"/>
        <v>3496.16</v>
      </c>
      <c r="O32" s="27">
        <f t="shared" si="5"/>
        <v>4615.84</v>
      </c>
      <c r="P32" s="71">
        <f>SUM(P26:P31)</f>
        <v>4324.95</v>
      </c>
      <c r="Q32" s="27">
        <f t="shared" si="5"/>
        <v>458.94999999999993</v>
      </c>
      <c r="R32" s="27">
        <f t="shared" si="5"/>
        <v>464.21000000000004</v>
      </c>
      <c r="S32" s="27">
        <f t="shared" si="5"/>
        <v>277.42</v>
      </c>
      <c r="T32" s="27">
        <f t="shared" si="5"/>
        <v>301.58</v>
      </c>
      <c r="U32" s="27">
        <f t="shared" si="5"/>
        <v>252.36</v>
      </c>
      <c r="V32" s="27">
        <f t="shared" si="5"/>
        <v>236.4</v>
      </c>
      <c r="W32" s="27">
        <f t="shared" si="5"/>
        <v>313.4</v>
      </c>
      <c r="X32" s="27">
        <f t="shared" si="5"/>
        <v>333.64</v>
      </c>
      <c r="Y32" s="27">
        <f t="shared" si="5"/>
        <v>337.82</v>
      </c>
      <c r="Z32" s="27">
        <f t="shared" si="5"/>
        <v>266.72999999999996</v>
      </c>
      <c r="AA32" s="27">
        <f t="shared" si="5"/>
        <v>279.89</v>
      </c>
      <c r="AB32" s="27">
        <f t="shared" si="5"/>
        <v>1284.78</v>
      </c>
      <c r="AC32" s="27">
        <f t="shared" si="5"/>
        <v>4466.39</v>
      </c>
      <c r="AD32" s="27">
        <f t="shared" si="5"/>
        <v>6003.57</v>
      </c>
      <c r="AE32" s="27">
        <f t="shared" si="5"/>
        <v>5076.88</v>
      </c>
      <c r="AF32" s="21"/>
      <c r="AG32" s="25">
        <f t="shared" si="4"/>
        <v>737.3199999999999</v>
      </c>
      <c r="AH32" s="25">
        <f t="shared" si="4"/>
        <v>766.5300000000001</v>
      </c>
      <c r="AI32" s="25">
        <f t="shared" si="4"/>
        <v>468.26</v>
      </c>
      <c r="AJ32" s="25">
        <f t="shared" si="4"/>
        <v>510.35</v>
      </c>
      <c r="AK32" s="25">
        <f t="shared" si="4"/>
        <v>413.97</v>
      </c>
      <c r="AL32" s="25">
        <f t="shared" si="4"/>
        <v>354.15</v>
      </c>
      <c r="AM32" s="25">
        <f t="shared" si="4"/>
        <v>496.24</v>
      </c>
      <c r="AN32" s="25">
        <f t="shared" si="4"/>
        <v>551.25</v>
      </c>
      <c r="AO32" s="25">
        <f t="shared" si="4"/>
        <v>578.85</v>
      </c>
      <c r="AP32" s="25">
        <f t="shared" si="4"/>
        <v>437.28999999999996</v>
      </c>
      <c r="AQ32" s="25">
        <f t="shared" si="4"/>
        <v>493.74</v>
      </c>
      <c r="AR32" s="25">
        <f t="shared" si="4"/>
        <v>2338.64</v>
      </c>
      <c r="AS32" s="25">
        <f t="shared" si="4"/>
        <v>7962.55</v>
      </c>
      <c r="AT32" s="25">
        <f t="shared" si="4"/>
        <v>10619.41</v>
      </c>
      <c r="AU32" s="25">
        <f t="shared" si="4"/>
        <v>9401.83</v>
      </c>
    </row>
    <row r="33" spans="14:95" s="33" customFormat="1" ht="17.25" customHeight="1">
      <c r="N33" s="5"/>
      <c r="O33" s="5"/>
      <c r="P33" s="5"/>
      <c r="Z33" s="58"/>
      <c r="AA33" s="58"/>
      <c r="AB33" s="58"/>
      <c r="AC33" s="58"/>
      <c r="AD33" s="58" t="s">
        <v>9</v>
      </c>
      <c r="AE33" s="5"/>
      <c r="AF33" s="15"/>
      <c r="AG33" s="25">
        <f aca="true" t="shared" si="6" ref="AG33:AT33">+AG12+AG32</f>
        <v>46380.439999999995</v>
      </c>
      <c r="AH33" s="25">
        <f t="shared" si="6"/>
        <v>48147.67999999999</v>
      </c>
      <c r="AI33" s="25">
        <f t="shared" si="6"/>
        <v>47563.87</v>
      </c>
      <c r="AJ33" s="25">
        <f t="shared" si="6"/>
        <v>50062.579999999994</v>
      </c>
      <c r="AK33" s="25">
        <f t="shared" si="6"/>
        <v>51683.25</v>
      </c>
      <c r="AL33" s="25">
        <f t="shared" si="6"/>
        <v>55937.6</v>
      </c>
      <c r="AM33" s="25">
        <f t="shared" si="6"/>
        <v>57890.74999999999</v>
      </c>
      <c r="AN33" s="25">
        <f t="shared" si="6"/>
        <v>60087.21</v>
      </c>
      <c r="AO33" s="25">
        <f t="shared" si="6"/>
        <v>67391.12</v>
      </c>
      <c r="AP33" s="25">
        <f t="shared" si="6"/>
        <v>78496.99</v>
      </c>
      <c r="AQ33" s="25">
        <f t="shared" si="6"/>
        <v>90594.8</v>
      </c>
      <c r="AR33" s="25">
        <f t="shared" si="6"/>
        <v>93189.76</v>
      </c>
      <c r="AS33" s="25">
        <f t="shared" si="6"/>
        <v>104010.71</v>
      </c>
      <c r="AT33" s="25">
        <f t="shared" si="6"/>
        <v>112640.27</v>
      </c>
      <c r="AU33" s="25">
        <f>+AU12+AU32</f>
        <v>111169.89</v>
      </c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</row>
    <row r="34" spans="1:95" s="33" customFormat="1" ht="11.25" customHeight="1">
      <c r="A34" s="40" t="s">
        <v>22</v>
      </c>
      <c r="B34" s="41">
        <f aca="true" t="shared" si="7" ref="B34:P37">+B26*100/AG26</f>
        <v>35.41567856900874</v>
      </c>
      <c r="C34" s="42">
        <f t="shared" si="7"/>
        <v>36.80409754747018</v>
      </c>
      <c r="D34" s="42">
        <f t="shared" si="7"/>
        <v>40.67304307006219</v>
      </c>
      <c r="E34" s="42">
        <f t="shared" si="7"/>
        <v>40.70334395515799</v>
      </c>
      <c r="F34" s="42">
        <f t="shared" si="7"/>
        <v>39.08859639420419</v>
      </c>
      <c r="G34" s="42">
        <f t="shared" si="7"/>
        <v>32.451389505460355</v>
      </c>
      <c r="H34" s="42">
        <f t="shared" si="7"/>
        <v>28.120725813805052</v>
      </c>
      <c r="I34" s="42">
        <f t="shared" si="7"/>
        <v>27.927063339731284</v>
      </c>
      <c r="J34" s="42">
        <f t="shared" si="7"/>
        <v>27.53634960604338</v>
      </c>
      <c r="K34" s="42">
        <f t="shared" si="7"/>
        <v>29.874776386404292</v>
      </c>
      <c r="L34" s="42">
        <f t="shared" si="7"/>
        <v>33.34377937950486</v>
      </c>
      <c r="M34" s="42">
        <f t="shared" si="7"/>
        <v>36.80741503604531</v>
      </c>
      <c r="N34" s="42">
        <f t="shared" si="7"/>
        <v>39.77981734334026</v>
      </c>
      <c r="O34" s="42">
        <f t="shared" si="7"/>
        <v>40.15225191991683</v>
      </c>
      <c r="P34" s="43">
        <f t="shared" si="7"/>
        <v>40.66657251800593</v>
      </c>
      <c r="Q34" s="42">
        <f aca="true" t="shared" si="8" ref="Q34:AE37">+Q26*100/AG26</f>
        <v>64.58432143099125</v>
      </c>
      <c r="R34" s="42">
        <f t="shared" si="8"/>
        <v>63.19590245252982</v>
      </c>
      <c r="S34" s="42">
        <f t="shared" si="8"/>
        <v>59.32695692993779</v>
      </c>
      <c r="T34" s="42">
        <f t="shared" si="8"/>
        <v>59.29665604484202</v>
      </c>
      <c r="U34" s="42">
        <f t="shared" si="8"/>
        <v>60.91140360579582</v>
      </c>
      <c r="V34" s="42">
        <f t="shared" si="8"/>
        <v>67.54861049453964</v>
      </c>
      <c r="W34" s="42">
        <f t="shared" si="8"/>
        <v>71.87927418619495</v>
      </c>
      <c r="X34" s="42">
        <f t="shared" si="8"/>
        <v>72.07293666026871</v>
      </c>
      <c r="Y34" s="42">
        <f t="shared" si="8"/>
        <v>72.46365039395663</v>
      </c>
      <c r="Z34" s="42">
        <f t="shared" si="8"/>
        <v>70.12522361359571</v>
      </c>
      <c r="AA34" s="42">
        <f t="shared" si="8"/>
        <v>66.65622062049513</v>
      </c>
      <c r="AB34" s="42">
        <f t="shared" si="8"/>
        <v>63.19258496395469</v>
      </c>
      <c r="AC34" s="42">
        <f t="shared" si="8"/>
        <v>60.22018265665973</v>
      </c>
      <c r="AD34" s="42">
        <f t="shared" si="8"/>
        <v>59.84774808008316</v>
      </c>
      <c r="AE34" s="42">
        <f t="shared" si="8"/>
        <v>59.333427481994065</v>
      </c>
      <c r="AF34" s="1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</row>
    <row r="35" spans="1:95" s="33" customFormat="1" ht="11.25" customHeight="1">
      <c r="A35" s="40" t="s">
        <v>23</v>
      </c>
      <c r="B35" s="41">
        <f t="shared" si="7"/>
        <v>52.87345010824641</v>
      </c>
      <c r="C35" s="42">
        <f t="shared" si="7"/>
        <v>50.69629912247234</v>
      </c>
      <c r="D35" s="42">
        <f t="shared" si="7"/>
        <v>50.991080277502476</v>
      </c>
      <c r="E35" s="42">
        <f t="shared" si="7"/>
        <v>51.85251637211806</v>
      </c>
      <c r="F35" s="42">
        <f t="shared" si="7"/>
        <v>48.39633977262224</v>
      </c>
      <c r="G35" s="42">
        <f t="shared" si="7"/>
        <v>42.66384280503589</v>
      </c>
      <c r="H35" s="42">
        <f t="shared" si="7"/>
        <v>43.863179074446684</v>
      </c>
      <c r="I35" s="42">
        <f t="shared" si="7"/>
        <v>50.18924689440993</v>
      </c>
      <c r="J35" s="42">
        <f t="shared" si="7"/>
        <v>51.932758394256446</v>
      </c>
      <c r="K35" s="42">
        <f t="shared" si="7"/>
        <v>46.30886833805528</v>
      </c>
      <c r="L35" s="42">
        <f t="shared" si="7"/>
        <v>48.76271033924233</v>
      </c>
      <c r="M35" s="42">
        <f t="shared" si="7"/>
        <v>46.653505941308225</v>
      </c>
      <c r="N35" s="42">
        <f t="shared" si="7"/>
        <v>48.44330122060715</v>
      </c>
      <c r="O35" s="42">
        <f t="shared" si="7"/>
        <v>47.02834179357022</v>
      </c>
      <c r="P35" s="43">
        <f t="shared" si="7"/>
        <v>48.26361148413198</v>
      </c>
      <c r="Q35" s="42">
        <f t="shared" si="8"/>
        <v>47.12654989175359</v>
      </c>
      <c r="R35" s="42">
        <f t="shared" si="8"/>
        <v>49.30370087752766</v>
      </c>
      <c r="S35" s="42">
        <f t="shared" si="8"/>
        <v>49.008919722497524</v>
      </c>
      <c r="T35" s="42">
        <f t="shared" si="8"/>
        <v>48.14748362788194</v>
      </c>
      <c r="U35" s="42">
        <f t="shared" si="8"/>
        <v>51.60366022737776</v>
      </c>
      <c r="V35" s="42">
        <f t="shared" si="8"/>
        <v>57.336157194964116</v>
      </c>
      <c r="W35" s="42">
        <f t="shared" si="8"/>
        <v>56.13682092555332</v>
      </c>
      <c r="X35" s="42">
        <f t="shared" si="8"/>
        <v>49.81075310559006</v>
      </c>
      <c r="Y35" s="42">
        <f t="shared" si="8"/>
        <v>48.067241605743554</v>
      </c>
      <c r="Z35" s="42">
        <f t="shared" si="8"/>
        <v>53.69113166194473</v>
      </c>
      <c r="AA35" s="42">
        <f t="shared" si="8"/>
        <v>51.237289660757675</v>
      </c>
      <c r="AB35" s="42">
        <f t="shared" si="8"/>
        <v>53.346494058691775</v>
      </c>
      <c r="AC35" s="42">
        <f t="shared" si="8"/>
        <v>51.556698779392846</v>
      </c>
      <c r="AD35" s="42">
        <f t="shared" si="8"/>
        <v>52.97165820642979</v>
      </c>
      <c r="AE35" s="42">
        <f t="shared" si="8"/>
        <v>51.73638851586803</v>
      </c>
      <c r="AF35" s="1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</row>
    <row r="36" spans="1:95" s="33" customFormat="1" ht="11.25" customHeight="1">
      <c r="A36" s="40" t="s">
        <v>24</v>
      </c>
      <c r="B36" s="41">
        <f t="shared" si="7"/>
        <v>36.078098471986415</v>
      </c>
      <c r="C36" s="42">
        <f t="shared" si="7"/>
        <v>41.249226963512676</v>
      </c>
      <c r="D36" s="42">
        <f t="shared" si="7"/>
        <v>27.02366127023661</v>
      </c>
      <c r="E36" s="42">
        <f t="shared" si="7"/>
        <v>11.11111111111111</v>
      </c>
      <c r="F36" s="42">
        <f t="shared" si="7"/>
        <v>16.968325791855204</v>
      </c>
      <c r="G36" s="42">
        <f t="shared" si="7"/>
        <v>0</v>
      </c>
      <c r="H36" s="42">
        <f t="shared" si="7"/>
        <v>0</v>
      </c>
      <c r="I36" s="42">
        <f t="shared" si="7"/>
        <v>0</v>
      </c>
      <c r="J36" s="42">
        <f t="shared" si="7"/>
        <v>50</v>
      </c>
      <c r="K36" s="42">
        <f t="shared" si="7"/>
        <v>3.899082568807339</v>
      </c>
      <c r="L36" s="42">
        <f t="shared" si="7"/>
        <v>0</v>
      </c>
      <c r="M36" s="42">
        <f t="shared" si="7"/>
        <v>30.344827586206897</v>
      </c>
      <c r="N36" s="42">
        <f t="shared" si="7"/>
        <v>32.421875</v>
      </c>
      <c r="O36" s="42">
        <f t="shared" si="7"/>
        <v>33.33333333333333</v>
      </c>
      <c r="P36" s="43"/>
      <c r="Q36" s="42">
        <f t="shared" si="8"/>
        <v>63.92190152801358</v>
      </c>
      <c r="R36" s="42">
        <f t="shared" si="8"/>
        <v>58.75077303648732</v>
      </c>
      <c r="S36" s="42">
        <f t="shared" si="8"/>
        <v>72.97633872976337</v>
      </c>
      <c r="T36" s="42">
        <f t="shared" si="8"/>
        <v>88.88888888888889</v>
      </c>
      <c r="U36" s="42">
        <f t="shared" si="8"/>
        <v>83.03167420814479</v>
      </c>
      <c r="V36" s="42">
        <f t="shared" si="8"/>
        <v>100</v>
      </c>
      <c r="W36" s="42">
        <f t="shared" si="8"/>
        <v>100</v>
      </c>
      <c r="X36" s="42">
        <f t="shared" si="8"/>
        <v>100</v>
      </c>
      <c r="Y36" s="42">
        <f t="shared" si="8"/>
        <v>50</v>
      </c>
      <c r="Z36" s="42">
        <f t="shared" si="8"/>
        <v>96.10091743119267</v>
      </c>
      <c r="AA36" s="42">
        <f t="shared" si="8"/>
        <v>100</v>
      </c>
      <c r="AB36" s="42">
        <f t="shared" si="8"/>
        <v>69.65517241379311</v>
      </c>
      <c r="AC36" s="42">
        <f t="shared" si="8"/>
        <v>67.578125</v>
      </c>
      <c r="AD36" s="42">
        <f t="shared" si="8"/>
        <v>66.66666666666666</v>
      </c>
      <c r="AE36" s="42"/>
      <c r="AF36" s="1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</row>
    <row r="37" spans="1:95" s="33" customFormat="1" ht="11.25" customHeight="1">
      <c r="A37" s="40" t="s">
        <v>25</v>
      </c>
      <c r="B37" s="41">
        <f t="shared" si="7"/>
        <v>16.666666666666664</v>
      </c>
      <c r="C37" s="42">
        <f t="shared" si="7"/>
        <v>16.09538002980626</v>
      </c>
      <c r="D37" s="42">
        <f t="shared" si="7"/>
        <v>0</v>
      </c>
      <c r="E37" s="42">
        <f t="shared" si="7"/>
        <v>0</v>
      </c>
      <c r="F37" s="42">
        <f t="shared" si="7"/>
        <v>10.72</v>
      </c>
      <c r="G37" s="42">
        <f t="shared" si="7"/>
        <v>35.46511627906977</v>
      </c>
      <c r="H37" s="42">
        <f t="shared" si="7"/>
        <v>21.62629757785467</v>
      </c>
      <c r="I37" s="42">
        <f t="shared" si="7"/>
        <v>29.792147806004618</v>
      </c>
      <c r="J37" s="42">
        <f t="shared" si="7"/>
        <v>31.021194605009633</v>
      </c>
      <c r="K37" s="42">
        <f t="shared" si="7"/>
        <v>42.327150084317026</v>
      </c>
      <c r="L37" s="42">
        <f t="shared" si="7"/>
        <v>34.231200897867566</v>
      </c>
      <c r="M37" s="42">
        <f t="shared" si="7"/>
        <v>27.101967799642217</v>
      </c>
      <c r="N37" s="42">
        <f t="shared" si="7"/>
        <v>30.57851239669422</v>
      </c>
      <c r="O37" s="42">
        <f t="shared" si="7"/>
        <v>40.966921119592875</v>
      </c>
      <c r="P37" s="43">
        <f t="shared" si="7"/>
        <v>20.864864864864863</v>
      </c>
      <c r="Q37" s="42">
        <f t="shared" si="8"/>
        <v>83.33333333333333</v>
      </c>
      <c r="R37" s="42">
        <f t="shared" si="8"/>
        <v>83.90461997019374</v>
      </c>
      <c r="S37" s="42">
        <f t="shared" si="8"/>
        <v>100</v>
      </c>
      <c r="T37" s="42">
        <f t="shared" si="8"/>
        <v>100</v>
      </c>
      <c r="U37" s="42">
        <f t="shared" si="8"/>
        <v>89.28</v>
      </c>
      <c r="V37" s="42">
        <f t="shared" si="8"/>
        <v>64.53488372093022</v>
      </c>
      <c r="W37" s="42">
        <f t="shared" si="8"/>
        <v>78.37370242214533</v>
      </c>
      <c r="X37" s="42">
        <f t="shared" si="8"/>
        <v>70.20785219399538</v>
      </c>
      <c r="Y37" s="42">
        <f t="shared" si="8"/>
        <v>68.97880539499036</v>
      </c>
      <c r="Z37" s="42">
        <f t="shared" si="8"/>
        <v>57.672849915682974</v>
      </c>
      <c r="AA37" s="42">
        <f t="shared" si="8"/>
        <v>65.76879910213243</v>
      </c>
      <c r="AB37" s="42">
        <f t="shared" si="8"/>
        <v>72.89803220035779</v>
      </c>
      <c r="AC37" s="42">
        <f t="shared" si="8"/>
        <v>69.42148760330579</v>
      </c>
      <c r="AD37" s="42">
        <f t="shared" si="8"/>
        <v>59.033078880407125</v>
      </c>
      <c r="AE37" s="42">
        <f t="shared" si="8"/>
        <v>79.13513513513513</v>
      </c>
      <c r="AF37" s="1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</row>
    <row r="38" spans="1:95" s="33" customFormat="1" ht="11.25" customHeight="1">
      <c r="A38" s="40" t="s">
        <v>26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>
        <f aca="true" t="shared" si="9" ref="M38:P40">+M30*100/AR30</f>
        <v>46.016842572499506</v>
      </c>
      <c r="N38" s="42">
        <f t="shared" si="9"/>
        <v>43.62363690178255</v>
      </c>
      <c r="O38" s="42">
        <f t="shared" si="9"/>
        <v>43.484810087866855</v>
      </c>
      <c r="P38" s="43">
        <f t="shared" si="9"/>
        <v>46.57049951468287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>
        <f aca="true" t="shared" si="10" ref="AB38:AE40">+AB30*100/AR30</f>
        <v>53.983157427500494</v>
      </c>
      <c r="AC38" s="42">
        <f t="shared" si="10"/>
        <v>56.37636309821745</v>
      </c>
      <c r="AD38" s="42">
        <f t="shared" si="10"/>
        <v>56.51518991213314</v>
      </c>
      <c r="AE38" s="42">
        <f t="shared" si="10"/>
        <v>53.42950048531712</v>
      </c>
      <c r="AF38" s="1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</row>
    <row r="39" spans="1:95" s="33" customFormat="1" ht="11.25" customHeight="1">
      <c r="A39" s="44" t="s">
        <v>27</v>
      </c>
      <c r="B39" s="46">
        <f aca="true" t="shared" si="11" ref="B39:L40">+B31*100/AG31</f>
        <v>36.095432062845504</v>
      </c>
      <c r="C39" s="46">
        <f t="shared" si="11"/>
        <v>39.877300613496935</v>
      </c>
      <c r="D39" s="46">
        <f t="shared" si="11"/>
        <v>37.76923076923077</v>
      </c>
      <c r="E39" s="46">
        <f t="shared" si="11"/>
        <v>34.68826165579055</v>
      </c>
      <c r="F39" s="46">
        <f t="shared" si="11"/>
        <v>32.5050310613352</v>
      </c>
      <c r="G39" s="46">
        <f t="shared" si="11"/>
        <v>28.797595190380765</v>
      </c>
      <c r="H39" s="46">
        <f t="shared" si="11"/>
        <v>37.46041256526577</v>
      </c>
      <c r="I39" s="46">
        <f t="shared" si="11"/>
        <v>37.00827675997396</v>
      </c>
      <c r="J39" s="46">
        <f t="shared" si="11"/>
        <v>39.052450403116225</v>
      </c>
      <c r="K39" s="46">
        <f t="shared" si="11"/>
        <v>36.480331262939956</v>
      </c>
      <c r="L39" s="46">
        <f t="shared" si="11"/>
        <v>43.0744791348445</v>
      </c>
      <c r="M39" s="46">
        <f t="shared" si="9"/>
        <v>43.22582833112897</v>
      </c>
      <c r="N39" s="46">
        <f t="shared" si="9"/>
        <v>46.784734424612346</v>
      </c>
      <c r="O39" s="46">
        <f t="shared" si="9"/>
        <v>44.863793103448266</v>
      </c>
      <c r="P39" s="47">
        <f t="shared" si="9"/>
        <v>46.73454082209232</v>
      </c>
      <c r="Q39" s="42">
        <f aca="true" t="shared" si="12" ref="Q39:AA40">+Q31*100/AG31</f>
        <v>63.904567937154496</v>
      </c>
      <c r="R39" s="42">
        <f t="shared" si="12"/>
        <v>60.12269938650307</v>
      </c>
      <c r="S39" s="42">
        <f t="shared" si="12"/>
        <v>62.23076923076923</v>
      </c>
      <c r="T39" s="42">
        <f t="shared" si="12"/>
        <v>65.31173834420945</v>
      </c>
      <c r="U39" s="42">
        <f t="shared" si="12"/>
        <v>67.49496893866481</v>
      </c>
      <c r="V39" s="42">
        <f t="shared" si="12"/>
        <v>71.20240480961924</v>
      </c>
      <c r="W39" s="42">
        <f t="shared" si="12"/>
        <v>62.53958743473423</v>
      </c>
      <c r="X39" s="42">
        <f t="shared" si="12"/>
        <v>62.99172324002604</v>
      </c>
      <c r="Y39" s="42">
        <f t="shared" si="12"/>
        <v>60.947549596883775</v>
      </c>
      <c r="Z39" s="42">
        <f t="shared" si="12"/>
        <v>63.51966873706004</v>
      </c>
      <c r="AA39" s="42">
        <f t="shared" si="12"/>
        <v>56.92552086515549</v>
      </c>
      <c r="AB39" s="42">
        <f t="shared" si="10"/>
        <v>56.77417166887103</v>
      </c>
      <c r="AC39" s="42">
        <f t="shared" si="10"/>
        <v>53.215265575387654</v>
      </c>
      <c r="AD39" s="42">
        <f t="shared" si="10"/>
        <v>55.136206896551734</v>
      </c>
      <c r="AE39" s="42">
        <f t="shared" si="10"/>
        <v>53.26545917790768</v>
      </c>
      <c r="AF39" s="1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</row>
    <row r="40" spans="1:95" s="33" customFormat="1" ht="12.75">
      <c r="A40" s="10" t="s">
        <v>14</v>
      </c>
      <c r="B40" s="11">
        <f t="shared" si="11"/>
        <v>37.754299354418706</v>
      </c>
      <c r="C40" s="12">
        <f t="shared" si="11"/>
        <v>39.44007410016568</v>
      </c>
      <c r="D40" s="12">
        <f t="shared" si="11"/>
        <v>40.755136035535806</v>
      </c>
      <c r="E40" s="12">
        <f t="shared" si="11"/>
        <v>40.907220534927006</v>
      </c>
      <c r="F40" s="12">
        <f t="shared" si="11"/>
        <v>39.039060801507354</v>
      </c>
      <c r="G40" s="12">
        <f t="shared" si="11"/>
        <v>33.24862346463363</v>
      </c>
      <c r="H40" s="12">
        <f t="shared" si="11"/>
        <v>36.84507496372723</v>
      </c>
      <c r="I40" s="12">
        <f t="shared" si="11"/>
        <v>39.47573696145125</v>
      </c>
      <c r="J40" s="12">
        <f t="shared" si="11"/>
        <v>41.639457545132586</v>
      </c>
      <c r="K40" s="12">
        <f t="shared" si="11"/>
        <v>39.00386471220472</v>
      </c>
      <c r="L40" s="12">
        <f t="shared" si="11"/>
        <v>43.312269615587155</v>
      </c>
      <c r="M40" s="12">
        <f t="shared" si="9"/>
        <v>45.06294256490952</v>
      </c>
      <c r="N40" s="12">
        <f t="shared" si="9"/>
        <v>43.90754218183873</v>
      </c>
      <c r="O40" s="12">
        <f t="shared" si="9"/>
        <v>43.466068265562775</v>
      </c>
      <c r="P40" s="17">
        <f t="shared" si="9"/>
        <v>46.00115083978332</v>
      </c>
      <c r="Q40" s="12">
        <f t="shared" si="12"/>
        <v>62.24570064558129</v>
      </c>
      <c r="R40" s="12">
        <f t="shared" si="12"/>
        <v>60.55992589983431</v>
      </c>
      <c r="S40" s="12">
        <f t="shared" si="12"/>
        <v>59.24486396446419</v>
      </c>
      <c r="T40" s="12">
        <f t="shared" si="12"/>
        <v>59.09277946507299</v>
      </c>
      <c r="U40" s="12">
        <f t="shared" si="12"/>
        <v>60.96093919849264</v>
      </c>
      <c r="V40" s="12">
        <f t="shared" si="12"/>
        <v>66.75137653536638</v>
      </c>
      <c r="W40" s="12">
        <f t="shared" si="12"/>
        <v>63.154925036272765</v>
      </c>
      <c r="X40" s="12">
        <f t="shared" si="12"/>
        <v>60.52426303854875</v>
      </c>
      <c r="Y40" s="12">
        <f t="shared" si="12"/>
        <v>58.36054245486741</v>
      </c>
      <c r="Z40" s="12">
        <f t="shared" si="12"/>
        <v>60.99613528779528</v>
      </c>
      <c r="AA40" s="12">
        <f t="shared" si="12"/>
        <v>56.687730384412845</v>
      </c>
      <c r="AB40" s="12">
        <f t="shared" si="10"/>
        <v>54.93705743509048</v>
      </c>
      <c r="AC40" s="12">
        <f t="shared" si="10"/>
        <v>56.09245781816127</v>
      </c>
      <c r="AD40" s="12">
        <f t="shared" si="10"/>
        <v>56.533931734437225</v>
      </c>
      <c r="AE40" s="12">
        <f t="shared" si="10"/>
        <v>53.99884916021668</v>
      </c>
      <c r="AF40" s="1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</row>
    <row r="41" spans="1:95" s="33" customFormat="1" ht="22.5" customHeight="1">
      <c r="A41" s="59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"/>
      <c r="AC41" s="5"/>
      <c r="AD41" s="5"/>
      <c r="AE41" s="55"/>
      <c r="AF41" s="1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</row>
    <row r="42" spans="1:95" s="33" customFormat="1" ht="13.5" thickBot="1">
      <c r="A42" s="28" t="s">
        <v>10</v>
      </c>
      <c r="B42" s="31">
        <f aca="true" t="shared" si="13" ref="B42:AD42">+B12+B32</f>
        <v>22234.98</v>
      </c>
      <c r="C42" s="29">
        <f t="shared" si="13"/>
        <v>23358.17</v>
      </c>
      <c r="D42" s="29">
        <f t="shared" si="13"/>
        <v>22984.76</v>
      </c>
      <c r="E42" s="29">
        <f t="shared" si="13"/>
        <v>24082.27</v>
      </c>
      <c r="F42" s="29">
        <f t="shared" si="13"/>
        <v>24935.87</v>
      </c>
      <c r="G42" s="29">
        <f t="shared" si="13"/>
        <v>26993.24</v>
      </c>
      <c r="H42" s="29">
        <f t="shared" si="13"/>
        <v>28169.6</v>
      </c>
      <c r="I42" s="29">
        <f t="shared" si="13"/>
        <v>29583.65</v>
      </c>
      <c r="J42" s="29">
        <f t="shared" si="13"/>
        <v>33360.13</v>
      </c>
      <c r="K42" s="29">
        <f t="shared" si="13"/>
        <v>38587.86</v>
      </c>
      <c r="L42" s="29">
        <f t="shared" si="13"/>
        <v>45524.29</v>
      </c>
      <c r="M42" s="29">
        <f t="shared" si="13"/>
        <v>46821.48</v>
      </c>
      <c r="N42" s="29">
        <f t="shared" si="13"/>
        <v>51264.47</v>
      </c>
      <c r="O42" s="29">
        <f t="shared" si="13"/>
        <v>55652.19</v>
      </c>
      <c r="P42" s="63">
        <f>+P12+P32</f>
        <v>54762.78999999999</v>
      </c>
      <c r="Q42" s="29">
        <f t="shared" si="13"/>
        <v>24145.46</v>
      </c>
      <c r="R42" s="29">
        <f t="shared" si="13"/>
        <v>24789.51</v>
      </c>
      <c r="S42" s="29">
        <f t="shared" si="13"/>
        <v>24579.109999999997</v>
      </c>
      <c r="T42" s="29">
        <f t="shared" si="13"/>
        <v>25980.31</v>
      </c>
      <c r="U42" s="29">
        <f t="shared" si="13"/>
        <v>26747.38</v>
      </c>
      <c r="V42" s="29">
        <f t="shared" si="13"/>
        <v>28944.36</v>
      </c>
      <c r="W42" s="29">
        <f t="shared" si="13"/>
        <v>29721.15</v>
      </c>
      <c r="X42" s="29">
        <f t="shared" si="13"/>
        <v>30503.559999999998</v>
      </c>
      <c r="Y42" s="29">
        <f t="shared" si="13"/>
        <v>34030.99</v>
      </c>
      <c r="Z42" s="29">
        <f t="shared" si="13"/>
        <v>39909.130000000005</v>
      </c>
      <c r="AA42" s="29">
        <f t="shared" si="13"/>
        <v>45070.51</v>
      </c>
      <c r="AB42" s="29">
        <f t="shared" si="13"/>
        <v>46368.28</v>
      </c>
      <c r="AC42" s="29">
        <f t="shared" si="13"/>
        <v>52746.24</v>
      </c>
      <c r="AD42" s="29">
        <f t="shared" si="13"/>
        <v>56988.08</v>
      </c>
      <c r="AE42" s="29">
        <f>+AE12+AE32</f>
        <v>56407.1</v>
      </c>
      <c r="AF42" s="1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</row>
    <row r="43" spans="1:95" s="33" customFormat="1" ht="13.5" thickBot="1">
      <c r="A43" s="28" t="s">
        <v>11</v>
      </c>
      <c r="B43" s="31">
        <f aca="true" t="shared" si="14" ref="B43:P43">+B42*100/AG33</f>
        <v>47.94042488600799</v>
      </c>
      <c r="C43" s="29">
        <f t="shared" si="14"/>
        <v>48.51359400909868</v>
      </c>
      <c r="D43" s="29">
        <f t="shared" si="14"/>
        <v>48.32399045746277</v>
      </c>
      <c r="E43" s="29">
        <f t="shared" si="14"/>
        <v>48.104332617296194</v>
      </c>
      <c r="F43" s="29">
        <f t="shared" si="14"/>
        <v>48.2474883061727</v>
      </c>
      <c r="G43" s="29">
        <f t="shared" si="14"/>
        <v>48.25598524069678</v>
      </c>
      <c r="H43" s="29">
        <f t="shared" si="14"/>
        <v>48.659932718094005</v>
      </c>
      <c r="I43" s="29">
        <f t="shared" si="14"/>
        <v>49.23452095712216</v>
      </c>
      <c r="J43" s="29">
        <f t="shared" si="14"/>
        <v>49.50226379974097</v>
      </c>
      <c r="K43" s="62">
        <f t="shared" si="14"/>
        <v>49.15839448111322</v>
      </c>
      <c r="L43" s="62">
        <f t="shared" si="14"/>
        <v>50.25044483789356</v>
      </c>
      <c r="M43" s="62">
        <f t="shared" si="14"/>
        <v>50.243159763476164</v>
      </c>
      <c r="N43" s="62">
        <f t="shared" si="14"/>
        <v>49.28768393177972</v>
      </c>
      <c r="O43" s="62">
        <f t="shared" si="14"/>
        <v>49.40701047680372</v>
      </c>
      <c r="P43" s="72">
        <f t="shared" si="14"/>
        <v>49.260451728431136</v>
      </c>
      <c r="Q43" s="29">
        <f aca="true" t="shared" si="15" ref="Q43:AE43">+Q42*100/AG33</f>
        <v>52.059575113992025</v>
      </c>
      <c r="R43" s="29">
        <f t="shared" si="15"/>
        <v>51.48640599090133</v>
      </c>
      <c r="S43" s="29">
        <f t="shared" si="15"/>
        <v>51.67600954253721</v>
      </c>
      <c r="T43" s="29">
        <f t="shared" si="15"/>
        <v>51.89566738270381</v>
      </c>
      <c r="U43" s="29">
        <f t="shared" si="15"/>
        <v>51.7525116938273</v>
      </c>
      <c r="V43" s="29">
        <f t="shared" si="15"/>
        <v>51.74401475930323</v>
      </c>
      <c r="W43" s="29">
        <f t="shared" si="15"/>
        <v>51.34006728190601</v>
      </c>
      <c r="X43" s="29">
        <f t="shared" si="15"/>
        <v>50.76547904287784</v>
      </c>
      <c r="Y43" s="29">
        <f t="shared" si="15"/>
        <v>50.49773620025903</v>
      </c>
      <c r="Z43" s="29">
        <f t="shared" si="15"/>
        <v>50.84160551888678</v>
      </c>
      <c r="AA43" s="29">
        <f t="shared" si="15"/>
        <v>49.74955516210643</v>
      </c>
      <c r="AB43" s="29">
        <f t="shared" si="15"/>
        <v>49.75684023652384</v>
      </c>
      <c r="AC43" s="29">
        <f t="shared" si="15"/>
        <v>50.71231606822028</v>
      </c>
      <c r="AD43" s="29">
        <f t="shared" si="15"/>
        <v>50.59298952319627</v>
      </c>
      <c r="AE43" s="29">
        <f t="shared" si="15"/>
        <v>50.73954827156886</v>
      </c>
      <c r="AF43" s="1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</row>
    <row r="44" spans="1:95" s="3" customFormat="1" ht="12" customHeight="1">
      <c r="A44" s="4" t="s">
        <v>29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32" ht="10.5" customHeight="1">
      <c r="A45" s="6" t="s">
        <v>12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4"/>
      <c r="R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21"/>
    </row>
    <row r="46" spans="1:32" ht="10.5" customHeight="1">
      <c r="A46" s="13" t="s">
        <v>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s="5"/>
      <c r="U46" s="5"/>
      <c r="V46" s="5"/>
      <c r="W46" s="5"/>
      <c r="X46" s="5"/>
      <c r="Y46" s="9"/>
      <c r="Z46" s="9"/>
      <c r="AA46" s="9"/>
      <c r="AB46" s="9"/>
      <c r="AC46" s="9"/>
      <c r="AD46" s="9"/>
      <c r="AE46" s="9"/>
      <c r="AF46" s="21"/>
    </row>
    <row r="47" spans="1:32" ht="10.5" customHeight="1">
      <c r="A47" s="19" t="s">
        <v>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21"/>
    </row>
    <row r="48" spans="1:32" ht="10.5" customHeight="1">
      <c r="A48" s="18" t="s">
        <v>15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21"/>
    </row>
    <row r="49" spans="1:32" ht="12.75" customHeight="1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53"/>
      <c r="R49" s="53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21"/>
    </row>
  </sheetData>
  <sheetProtection/>
  <mergeCells count="8">
    <mergeCell ref="B24:P24"/>
    <mergeCell ref="Q24:AE24"/>
    <mergeCell ref="AG3:AS3"/>
    <mergeCell ref="AG24:AS24"/>
    <mergeCell ref="A24:A25"/>
    <mergeCell ref="A3:A4"/>
    <mergeCell ref="Q3:AE3"/>
    <mergeCell ref="B3:P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75" r:id="rId1"/>
  <ignoredErrors>
    <ignoredError sqref="P32:AE32 B32:M32 N32:O32 C12:N12 B12 O12 AD12 Q12:AC12 P12 A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2016-06-21T18:22:16Z</cp:lastPrinted>
  <dcterms:created xsi:type="dcterms:W3CDTF">2005-12-05T19:58:31Z</dcterms:created>
  <dcterms:modified xsi:type="dcterms:W3CDTF">2016-06-21T18:22:40Z</dcterms:modified>
  <cp:category/>
  <cp:version/>
  <cp:contentType/>
  <cp:contentStatus/>
</cp:coreProperties>
</file>