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6835" windowHeight="13860" activeTab="0"/>
  </bookViews>
  <sheets>
    <sheet name="Tabs 1,2,3 e 4" sheetId="1" r:id="rId1"/>
  </sheets>
  <definedNames>
    <definedName name="_xlnm.Print_Area" localSheetId="0">'Tabs 1,2,3 e 4'!$A$1:$AE$68</definedName>
  </definedNames>
  <calcPr fullCalcOnLoad="1"/>
</workbook>
</file>

<file path=xl/sharedStrings.xml><?xml version="1.0" encoding="utf-8"?>
<sst xmlns="http://schemas.openxmlformats.org/spreadsheetml/2006/main" count="77" uniqueCount="32">
  <si>
    <t>Indicadores segundo Grandes Áreas do Conhecimento - Diretório dos Grupos de Pesquisa no Brasil e Fomento do CNPq</t>
  </si>
  <si>
    <t>1- Número de instituições e de grupos de pesquisa segundo grande área - Censos 2000, 2002, 2004, 2006, 2008, 2010</t>
  </si>
  <si>
    <t>Grande área (1)</t>
  </si>
  <si>
    <t>Instituições</t>
  </si>
  <si>
    <t>Grupos (G)</t>
  </si>
  <si>
    <t>Part. % Instituições</t>
  </si>
  <si>
    <t>Part. % Grupos</t>
  </si>
  <si>
    <t xml:space="preserve">Ciências Agrárias </t>
  </si>
  <si>
    <t xml:space="preserve">Ciências Biológicas </t>
  </si>
  <si>
    <t xml:space="preserve">Ciências da Saúde </t>
  </si>
  <si>
    <t xml:space="preserve">Ciências Exatas e da Terra </t>
  </si>
  <si>
    <t xml:space="preserve">Ciências Humanas </t>
  </si>
  <si>
    <t xml:space="preserve">Ciências Sociais Aplicadas </t>
  </si>
  <si>
    <t xml:space="preserve">Engenharias </t>
  </si>
  <si>
    <t xml:space="preserve">Linguística, Letras e Artes </t>
  </si>
  <si>
    <t>Todas as grandes áreas</t>
  </si>
  <si>
    <t>2- Recursos humanos e linhas de pesquisa segundo grande área - Censos 2000, 2002, 2004, 2006, 2008, 2010</t>
  </si>
  <si>
    <t>Pesquisadores (P)</t>
  </si>
  <si>
    <t>Doutores (D)</t>
  </si>
  <si>
    <t>Estudantes (E)</t>
  </si>
  <si>
    <t>Técnicos (T)</t>
  </si>
  <si>
    <t>Linhas de Pesquisa (L)</t>
  </si>
  <si>
    <t>3- Participação % dos recursos humanos e das linhas de pesquisa segundo grande área - Censos 2000, 2002, 2004, 2006, 2008, 2010</t>
  </si>
  <si>
    <t>4- Relações entre as principais dimensões segundo grande área - Censos 2000, 2002, 2004, 2006, 2008, 2010</t>
  </si>
  <si>
    <t>L/G </t>
  </si>
  <si>
    <t>P/G </t>
  </si>
  <si>
    <t>E/G </t>
  </si>
  <si>
    <t>T/G</t>
  </si>
  <si>
    <t>P/L </t>
  </si>
  <si>
    <t>D/P (em %)</t>
  </si>
  <si>
    <t>Notas: Grande área predominante do grupo; Não existe dupla contagem no número de pesquisadores, doutores e estudantes tanto em cada grande área como em seus totais, que não foram obtidos por soma; as relações foram calculadas considerando dupla contagem nas diversas dimensões, exceto D/P;</t>
  </si>
  <si>
    <t>Uma parcela da tendência de crescimento observada (grupos, pesquisadores, estudantes, linhas) pode estar relacionada ao aumento do nº de instituições incluídas nos censos e da taxa de cobertura no âmbito das instituições;</t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</si>
</sst>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 &quot;\ #,##0;\-&quot; &quot;\ #,##0"/>
    <numFmt numFmtId="165" formatCode="&quot; &quot;\ #,##0;[Red]\-&quot; &quot;\ #,##0"/>
    <numFmt numFmtId="166" formatCode="&quot; &quot;\ #,##0.00;\-&quot; &quot;\ #,##0.00"/>
    <numFmt numFmtId="167" formatCode="&quot; &quot;\ #,##0.00;[Red]\-&quot; &quot;\ #,##0.00"/>
    <numFmt numFmtId="168" formatCode="_-&quot; &quot;\ * #,##0_-;\-&quot; &quot;\ * #,##0_-;_-&quot; &quot;\ * &quot;-&quot;_-;_-@_-"/>
    <numFmt numFmtId="169" formatCode="_-&quot; &quot;\ * #,##0.00_-;\-&quot; &quot;\ * #,##0.00_-;_-&quot; &quot;\ * &quot;-&quot;??_-;_-@_-"/>
    <numFmt numFmtId="170" formatCode="&quot;  &quot;\ #,##0;\-&quot;  &quot;\ #,##0"/>
    <numFmt numFmtId="171" formatCode="&quot;  &quot;\ #,##0;[Red]\-&quot;  &quot;\ #,##0"/>
    <numFmt numFmtId="172" formatCode="&quot;  &quot;\ #,##0.00;\-&quot;  &quot;\ #,##0.00"/>
    <numFmt numFmtId="173" formatCode="&quot;  &quot;\ #,##0.00;[Red]\-&quot;  &quot;\ #,##0.00"/>
    <numFmt numFmtId="174" formatCode="_-&quot;  &quot;\ * #,##0_-;\-&quot;  &quot;\ * #,##0_-;_-&quot;  &quot;\ * &quot;-&quot;_-;_-@_-"/>
    <numFmt numFmtId="175" formatCode="_-&quot;  &quot;\ * #,##0.00_-;\-&quot;  &quot;\ * #,##0.00_-;_-&quot;  &quot;\ * &quot;-&quot;??_-;_-@_-"/>
    <numFmt numFmtId="176" formatCode="_(* #,##0_);_(* \(#,##0\);_(* &quot;-&quot;??_);_(@_)"/>
    <numFmt numFmtId="177" formatCode="_-* #,##0_-;\-* #,##0_-;_-* &quot;-&quot;??_-;_-@_-"/>
    <numFmt numFmtId="178" formatCode="#,##0.0"/>
    <numFmt numFmtId="179" formatCode="0.0"/>
    <numFmt numFmtId="180" formatCode="_(* #,##0.0_);_(* \(#,##0.0\);_(* &quot;-&quot;??_);_(@_)"/>
    <numFmt numFmtId="181" formatCode="#,##0.000"/>
    <numFmt numFmtId="182" formatCode="_(&quot;R$ &quot;* #,##0.00_);_(&quot;R$ &quot;* \(#,##0.00\);_(&quot;R$ &quot;* &quot;-&quot;??_);_(@_)"/>
    <numFmt numFmtId="183" formatCode="_(&quot;R$ &quot;* #,##0_);_(&quot;R$ &quot;* \(#,##0\);_(&quot;R$ &quot;* &quot;-&quot;_);_(@_)"/>
    <numFmt numFmtId="184" formatCode="_(* #,##0.00_);_(* \(#,##0.00\);_(* &quot;-&quot;??_);_(@_)"/>
    <numFmt numFmtId="185" formatCode="_(* #,##0_);_(* \(#,##0\);_(* &quot;-&quot;_);_(@_)"/>
    <numFmt numFmtId="186" formatCode="_-* #,##0.0_-;\-* #,##0.0_-;_-* &quot;-&quot;??_-;_-@_-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9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7"/>
      <name val="Arial"/>
      <family val="2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double"/>
      <top style="thin"/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hair"/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6" fillId="0" borderId="1" xfId="0" applyFont="1" applyFill="1" applyBorder="1" applyAlignment="1">
      <alignment horizontal="center" vertical="center"/>
    </xf>
    <xf numFmtId="176" fontId="6" fillId="0" borderId="2" xfId="20" applyNumberFormat="1" applyFont="1" applyFill="1" applyBorder="1" applyAlignment="1">
      <alignment horizontal="center"/>
    </xf>
    <xf numFmtId="176" fontId="6" fillId="0" borderId="3" xfId="20" applyNumberFormat="1" applyFont="1" applyFill="1" applyBorder="1" applyAlignment="1">
      <alignment horizontal="center"/>
    </xf>
    <xf numFmtId="176" fontId="6" fillId="0" borderId="4" xfId="20" applyNumberFormat="1" applyFont="1" applyFill="1" applyBorder="1" applyAlignment="1">
      <alignment horizontal="center"/>
    </xf>
    <xf numFmtId="176" fontId="6" fillId="0" borderId="5" xfId="20" applyNumberFormat="1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 vertical="center"/>
    </xf>
    <xf numFmtId="0" fontId="6" fillId="0" borderId="7" xfId="20" applyNumberFormat="1" applyFont="1" applyFill="1" applyBorder="1" applyAlignment="1">
      <alignment horizontal="center"/>
    </xf>
    <xf numFmtId="0" fontId="6" fillId="0" borderId="8" xfId="20" applyNumberFormat="1" applyFont="1" applyFill="1" applyBorder="1" applyAlignment="1">
      <alignment horizontal="center"/>
    </xf>
    <xf numFmtId="0" fontId="6" fillId="0" borderId="9" xfId="20" applyNumberFormat="1" applyFont="1" applyFill="1" applyBorder="1" applyAlignment="1">
      <alignment horizontal="center"/>
    </xf>
    <xf numFmtId="0" fontId="6" fillId="0" borderId="6" xfId="20" applyNumberFormat="1" applyFont="1" applyFill="1" applyBorder="1" applyAlignment="1">
      <alignment horizontal="center"/>
    </xf>
    <xf numFmtId="0" fontId="6" fillId="0" borderId="10" xfId="20" applyNumberFormat="1" applyFont="1" applyFill="1" applyBorder="1" applyAlignment="1">
      <alignment horizontal="center"/>
    </xf>
    <xf numFmtId="0" fontId="6" fillId="0" borderId="11" xfId="20" applyNumberFormat="1" applyFont="1" applyFill="1" applyBorder="1" applyAlignment="1">
      <alignment horizontal="center"/>
    </xf>
    <xf numFmtId="0" fontId="6" fillId="0" borderId="12" xfId="20" applyNumberFormat="1" applyFont="1" applyFill="1" applyBorder="1" applyAlignment="1">
      <alignment horizontal="center"/>
    </xf>
    <xf numFmtId="0" fontId="6" fillId="0" borderId="13" xfId="20" applyNumberFormat="1" applyFont="1" applyFill="1" applyBorder="1" applyAlignment="1">
      <alignment horizontal="center"/>
    </xf>
    <xf numFmtId="0" fontId="4" fillId="0" borderId="1" xfId="0" applyFont="1" applyBorder="1" applyAlignment="1">
      <alignment vertical="center"/>
    </xf>
    <xf numFmtId="3" fontId="4" fillId="0" borderId="14" xfId="0" applyNumberFormat="1" applyFont="1" applyFill="1" applyBorder="1" applyAlignment="1">
      <alignment horizontal="right"/>
    </xf>
    <xf numFmtId="3" fontId="4" fillId="0" borderId="15" xfId="0" applyNumberFormat="1" applyFont="1" applyFill="1" applyBorder="1" applyAlignment="1">
      <alignment horizontal="right"/>
    </xf>
    <xf numFmtId="3" fontId="4" fillId="0" borderId="16" xfId="0" applyNumberFormat="1" applyFont="1" applyFill="1" applyBorder="1" applyAlignment="1">
      <alignment horizontal="right"/>
    </xf>
    <xf numFmtId="1" fontId="4" fillId="0" borderId="17" xfId="0" applyNumberFormat="1" applyFont="1" applyBorder="1" applyAlignment="1">
      <alignment/>
    </xf>
    <xf numFmtId="1" fontId="4" fillId="0" borderId="15" xfId="0" applyNumberFormat="1" applyFont="1" applyBorder="1" applyAlignment="1">
      <alignment/>
    </xf>
    <xf numFmtId="1" fontId="4" fillId="0" borderId="18" xfId="0" applyNumberFormat="1" applyFont="1" applyBorder="1" applyAlignment="1">
      <alignment/>
    </xf>
    <xf numFmtId="1" fontId="4" fillId="0" borderId="1" xfId="0" applyNumberFormat="1" applyFont="1" applyBorder="1" applyAlignment="1">
      <alignment/>
    </xf>
    <xf numFmtId="1" fontId="4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0" fontId="4" fillId="0" borderId="19" xfId="0" applyFont="1" applyBorder="1" applyAlignment="1">
      <alignment vertical="center"/>
    </xf>
    <xf numFmtId="3" fontId="4" fillId="0" borderId="0" xfId="0" applyNumberFormat="1" applyFont="1" applyFill="1" applyBorder="1" applyAlignment="1">
      <alignment horizontal="right"/>
    </xf>
    <xf numFmtId="1" fontId="4" fillId="0" borderId="20" xfId="0" applyNumberFormat="1" applyFont="1" applyBorder="1" applyAlignment="1">
      <alignment/>
    </xf>
    <xf numFmtId="1" fontId="4" fillId="0" borderId="0" xfId="0" applyNumberFormat="1" applyFont="1" applyBorder="1" applyAlignment="1">
      <alignment/>
    </xf>
    <xf numFmtId="1" fontId="4" fillId="0" borderId="21" xfId="0" applyNumberFormat="1" applyFont="1" applyBorder="1" applyAlignment="1">
      <alignment/>
    </xf>
    <xf numFmtId="1" fontId="4" fillId="0" borderId="19" xfId="0" applyNumberFormat="1" applyFont="1" applyBorder="1" applyAlignment="1">
      <alignment/>
    </xf>
    <xf numFmtId="0" fontId="4" fillId="0" borderId="19" xfId="0" applyFont="1" applyFill="1" applyBorder="1" applyAlignment="1">
      <alignment vertical="center"/>
    </xf>
    <xf numFmtId="3" fontId="4" fillId="0" borderId="22" xfId="0" applyNumberFormat="1" applyFont="1" applyFill="1" applyBorder="1" applyAlignment="1">
      <alignment horizontal="right"/>
    </xf>
    <xf numFmtId="3" fontId="4" fillId="0" borderId="23" xfId="0" applyNumberFormat="1" applyFont="1" applyFill="1" applyBorder="1" applyAlignment="1">
      <alignment horizontal="right"/>
    </xf>
    <xf numFmtId="1" fontId="4" fillId="0" borderId="23" xfId="0" applyNumberFormat="1" applyFont="1" applyBorder="1" applyAlignment="1">
      <alignment/>
    </xf>
    <xf numFmtId="1" fontId="4" fillId="0" borderId="11" xfId="0" applyNumberFormat="1" applyFont="1" applyBorder="1" applyAlignment="1">
      <alignment/>
    </xf>
    <xf numFmtId="1" fontId="4" fillId="0" borderId="6" xfId="0" applyNumberFormat="1" applyFont="1" applyBorder="1" applyAlignment="1">
      <alignment/>
    </xf>
    <xf numFmtId="0" fontId="6" fillId="0" borderId="24" xfId="0" applyFont="1" applyFill="1" applyBorder="1" applyAlignment="1">
      <alignment horizontal="left" vertical="center"/>
    </xf>
    <xf numFmtId="3" fontId="6" fillId="0" borderId="25" xfId="20" applyNumberFormat="1" applyFont="1" applyFill="1" applyBorder="1" applyAlignment="1">
      <alignment horizontal="right"/>
    </xf>
    <xf numFmtId="3" fontId="6" fillId="0" borderId="26" xfId="20" applyNumberFormat="1" applyFont="1" applyFill="1" applyBorder="1" applyAlignment="1">
      <alignment horizontal="right"/>
    </xf>
    <xf numFmtId="3" fontId="6" fillId="0" borderId="24" xfId="20" applyNumberFormat="1" applyFont="1" applyFill="1" applyBorder="1" applyAlignment="1">
      <alignment horizontal="right"/>
    </xf>
    <xf numFmtId="3" fontId="6" fillId="0" borderId="27" xfId="20" applyNumberFormat="1" applyFont="1" applyFill="1" applyBorder="1" applyAlignment="1">
      <alignment horizontal="right"/>
    </xf>
    <xf numFmtId="3" fontId="6" fillId="0" borderId="28" xfId="20" applyNumberFormat="1" applyFont="1" applyFill="1" applyBorder="1" applyAlignment="1">
      <alignment horizontal="right"/>
    </xf>
    <xf numFmtId="3" fontId="6" fillId="0" borderId="26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176" fontId="4" fillId="0" borderId="0" xfId="20" applyNumberFormat="1" applyFont="1" applyFill="1" applyBorder="1" applyAlignment="1">
      <alignment/>
    </xf>
    <xf numFmtId="176" fontId="4" fillId="0" borderId="0" xfId="20" applyNumberFormat="1" applyFont="1" applyFill="1" applyBorder="1" applyAlignment="1">
      <alignment/>
    </xf>
    <xf numFmtId="0" fontId="6" fillId="0" borderId="29" xfId="20" applyNumberFormat="1" applyFont="1" applyFill="1" applyBorder="1" applyAlignment="1">
      <alignment horizontal="center"/>
    </xf>
    <xf numFmtId="0" fontId="6" fillId="0" borderId="30" xfId="20" applyNumberFormat="1" applyFont="1" applyFill="1" applyBorder="1" applyAlignment="1">
      <alignment horizontal="center"/>
    </xf>
    <xf numFmtId="0" fontId="6" fillId="0" borderId="31" xfId="20" applyNumberFormat="1" applyFont="1" applyFill="1" applyBorder="1" applyAlignment="1">
      <alignment horizontal="center"/>
    </xf>
    <xf numFmtId="3" fontId="4" fillId="0" borderId="15" xfId="0" applyNumberFormat="1" applyFont="1" applyFill="1" applyBorder="1" applyAlignment="1">
      <alignment horizontal="right" wrapText="1"/>
    </xf>
    <xf numFmtId="3" fontId="4" fillId="0" borderId="15" xfId="20" applyNumberFormat="1" applyFont="1" applyBorder="1" applyAlignment="1">
      <alignment/>
    </xf>
    <xf numFmtId="3" fontId="4" fillId="0" borderId="1" xfId="20" applyNumberFormat="1" applyFont="1" applyBorder="1" applyAlignment="1">
      <alignment/>
    </xf>
    <xf numFmtId="3" fontId="4" fillId="0" borderId="0" xfId="0" applyNumberFormat="1" applyFont="1" applyFill="1" applyBorder="1" applyAlignment="1">
      <alignment horizontal="right" wrapText="1"/>
    </xf>
    <xf numFmtId="177" fontId="4" fillId="0" borderId="0" xfId="20" applyNumberFormat="1" applyFont="1" applyBorder="1" applyAlignment="1">
      <alignment/>
    </xf>
    <xf numFmtId="3" fontId="4" fillId="0" borderId="0" xfId="20" applyNumberFormat="1" applyFont="1" applyBorder="1" applyAlignment="1">
      <alignment/>
    </xf>
    <xf numFmtId="3" fontId="4" fillId="0" borderId="19" xfId="2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4" fillId="0" borderId="19" xfId="0" applyNumberFormat="1" applyFont="1" applyBorder="1" applyAlignment="1">
      <alignment/>
    </xf>
    <xf numFmtId="3" fontId="4" fillId="0" borderId="23" xfId="0" applyNumberFormat="1" applyFont="1" applyFill="1" applyBorder="1" applyAlignment="1">
      <alignment horizontal="right" wrapText="1"/>
    </xf>
    <xf numFmtId="3" fontId="6" fillId="0" borderId="25" xfId="0" applyNumberFormat="1" applyFont="1" applyFill="1" applyBorder="1" applyAlignment="1">
      <alignment horizontal="right"/>
    </xf>
    <xf numFmtId="0" fontId="7" fillId="0" borderId="0" xfId="0" applyFont="1" applyFill="1" applyAlignment="1" quotePrefix="1">
      <alignment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176" fontId="6" fillId="0" borderId="14" xfId="20" applyNumberFormat="1" applyFont="1" applyFill="1" applyBorder="1" applyAlignment="1">
      <alignment horizontal="center"/>
    </xf>
    <xf numFmtId="176" fontId="6" fillId="0" borderId="15" xfId="20" applyNumberFormat="1" applyFont="1" applyFill="1" applyBorder="1" applyAlignment="1">
      <alignment horizontal="center"/>
    </xf>
    <xf numFmtId="0" fontId="6" fillId="0" borderId="32" xfId="20" applyNumberFormat="1" applyFont="1" applyFill="1" applyBorder="1" applyAlignment="1">
      <alignment horizontal="center"/>
    </xf>
    <xf numFmtId="3" fontId="4" fillId="0" borderId="1" xfId="0" applyNumberFormat="1" applyFont="1" applyFill="1" applyBorder="1" applyAlignment="1">
      <alignment horizontal="right" wrapText="1"/>
    </xf>
    <xf numFmtId="3" fontId="4" fillId="0" borderId="19" xfId="0" applyNumberFormat="1" applyFont="1" applyFill="1" applyBorder="1" applyAlignment="1">
      <alignment horizontal="right" wrapText="1"/>
    </xf>
    <xf numFmtId="0" fontId="4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3" fontId="4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178" fontId="4" fillId="0" borderId="14" xfId="20" applyNumberFormat="1" applyFont="1" applyFill="1" applyBorder="1" applyAlignment="1">
      <alignment/>
    </xf>
    <xf numFmtId="178" fontId="4" fillId="0" borderId="15" xfId="20" applyNumberFormat="1" applyFont="1" applyFill="1" applyBorder="1" applyAlignment="1">
      <alignment/>
    </xf>
    <xf numFmtId="178" fontId="4" fillId="0" borderId="1" xfId="20" applyNumberFormat="1" applyFont="1" applyFill="1" applyBorder="1" applyAlignment="1">
      <alignment/>
    </xf>
    <xf numFmtId="178" fontId="4" fillId="0" borderId="16" xfId="20" applyNumberFormat="1" applyFont="1" applyFill="1" applyBorder="1" applyAlignment="1">
      <alignment/>
    </xf>
    <xf numFmtId="178" fontId="4" fillId="0" borderId="0" xfId="20" applyNumberFormat="1" applyFont="1" applyFill="1" applyBorder="1" applyAlignment="1">
      <alignment/>
    </xf>
    <xf numFmtId="178" fontId="4" fillId="0" borderId="19" xfId="20" applyNumberFormat="1" applyFont="1" applyFill="1" applyBorder="1" applyAlignment="1">
      <alignment/>
    </xf>
    <xf numFmtId="178" fontId="4" fillId="0" borderId="22" xfId="20" applyNumberFormat="1" applyFont="1" applyFill="1" applyBorder="1" applyAlignment="1">
      <alignment/>
    </xf>
    <xf numFmtId="178" fontId="4" fillId="0" borderId="23" xfId="20" applyNumberFormat="1" applyFont="1" applyFill="1" applyBorder="1" applyAlignment="1">
      <alignment/>
    </xf>
    <xf numFmtId="178" fontId="4" fillId="0" borderId="6" xfId="20" applyNumberFormat="1" applyFont="1" applyFill="1" applyBorder="1" applyAlignment="1">
      <alignment/>
    </xf>
    <xf numFmtId="178" fontId="6" fillId="0" borderId="25" xfId="20" applyNumberFormat="1" applyFont="1" applyFill="1" applyBorder="1" applyAlignment="1">
      <alignment horizontal="right"/>
    </xf>
    <xf numFmtId="178" fontId="6" fillId="0" borderId="26" xfId="20" applyNumberFormat="1" applyFont="1" applyFill="1" applyBorder="1" applyAlignment="1">
      <alignment horizontal="right"/>
    </xf>
    <xf numFmtId="178" fontId="6" fillId="0" borderId="24" xfId="20" applyNumberFormat="1" applyFont="1" applyFill="1" applyBorder="1" applyAlignment="1">
      <alignment horizontal="right"/>
    </xf>
    <xf numFmtId="178" fontId="6" fillId="0" borderId="25" xfId="0" applyNumberFormat="1" applyFont="1" applyFill="1" applyBorder="1" applyAlignment="1">
      <alignment horizontal="right"/>
    </xf>
    <xf numFmtId="178" fontId="6" fillId="0" borderId="26" xfId="0" applyNumberFormat="1" applyFont="1" applyFill="1" applyBorder="1" applyAlignment="1">
      <alignment horizontal="right"/>
    </xf>
    <xf numFmtId="179" fontId="6" fillId="0" borderId="33" xfId="20" applyNumberFormat="1" applyFont="1" applyFill="1" applyBorder="1" applyAlignment="1">
      <alignment horizontal="right"/>
    </xf>
    <xf numFmtId="179" fontId="6" fillId="0" borderId="26" xfId="2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left" vertical="center"/>
    </xf>
    <xf numFmtId="178" fontId="6" fillId="0" borderId="0" xfId="20" applyNumberFormat="1" applyFont="1" applyFill="1" applyBorder="1" applyAlignment="1">
      <alignment horizontal="right"/>
    </xf>
    <xf numFmtId="178" fontId="6" fillId="0" borderId="0" xfId="0" applyNumberFormat="1" applyFont="1" applyFill="1" applyBorder="1" applyAlignment="1">
      <alignment horizontal="right"/>
    </xf>
    <xf numFmtId="179" fontId="6" fillId="0" borderId="0" xfId="20" applyNumberFormat="1" applyFont="1" applyFill="1" applyBorder="1" applyAlignment="1">
      <alignment horizontal="right"/>
    </xf>
    <xf numFmtId="178" fontId="6" fillId="0" borderId="34" xfId="0" applyNumberFormat="1" applyFont="1" applyFill="1" applyBorder="1" applyAlignment="1">
      <alignment horizontal="right"/>
    </xf>
    <xf numFmtId="178" fontId="6" fillId="0" borderId="33" xfId="0" applyNumberFormat="1" applyFont="1" applyFill="1" applyBorder="1" applyAlignment="1">
      <alignment horizontal="right"/>
    </xf>
    <xf numFmtId="178" fontId="6" fillId="0" borderId="35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0" fontId="7" fillId="0" borderId="0" xfId="0" applyFont="1" applyAlignment="1">
      <alignment horizontal="left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70"/>
  <sheetViews>
    <sheetView tabSelected="1" workbookViewId="0" topLeftCell="A1">
      <selection activeCell="A1" sqref="A1"/>
    </sheetView>
  </sheetViews>
  <sheetFormatPr defaultColWidth="9.140625" defaultRowHeight="12.75"/>
  <cols>
    <col min="1" max="1" width="19.57421875" style="2" customWidth="1"/>
    <col min="2" max="2" width="5.7109375" style="6" bestFit="1" customWidth="1"/>
    <col min="3" max="5" width="5.7109375" style="2" bestFit="1" customWidth="1"/>
    <col min="6" max="7" width="6.57421875" style="2" bestFit="1" customWidth="1"/>
    <col min="8" max="8" width="5.7109375" style="6" bestFit="1" customWidth="1"/>
    <col min="9" max="11" width="5.7109375" style="2" bestFit="1" customWidth="1"/>
    <col min="12" max="13" width="5.7109375" style="2" customWidth="1"/>
    <col min="14" max="14" width="5.7109375" style="6" bestFit="1" customWidth="1"/>
    <col min="15" max="15" width="5.7109375" style="2" bestFit="1" customWidth="1"/>
    <col min="16" max="19" width="6.57421875" style="2" bestFit="1" customWidth="1"/>
    <col min="20" max="20" width="5.7109375" style="6" bestFit="1" customWidth="1"/>
    <col min="21" max="23" width="5.7109375" style="2" bestFit="1" customWidth="1"/>
    <col min="24" max="24" width="5.7109375" style="2" customWidth="1"/>
    <col min="25" max="28" width="5.7109375" style="2" bestFit="1" customWidth="1"/>
    <col min="29" max="29" width="5.7109375" style="2" customWidth="1"/>
    <col min="30" max="30" width="5.7109375" style="2" bestFit="1" customWidth="1"/>
    <col min="31" max="31" width="6.8515625" style="2" bestFit="1" customWidth="1"/>
    <col min="32" max="32" width="5.421875" style="2" customWidth="1"/>
    <col min="33" max="33" width="5.57421875" style="2" customWidth="1"/>
    <col min="34" max="34" width="6.28125" style="2" customWidth="1"/>
    <col min="35" max="36" width="5.421875" style="2" customWidth="1"/>
    <col min="37" max="37" width="4.57421875" style="2" customWidth="1"/>
    <col min="38" max="16384" width="9.140625" style="2" customWidth="1"/>
  </cols>
  <sheetData>
    <row r="1" spans="1:256" ht="1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ht="8.2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7" ht="11.25">
      <c r="A3" s="3" t="s">
        <v>1</v>
      </c>
      <c r="B3" s="4"/>
      <c r="C3" s="5"/>
      <c r="D3" s="5"/>
      <c r="E3" s="5"/>
      <c r="F3" s="5"/>
      <c r="G3" s="5"/>
    </row>
    <row r="4" spans="1:25" ht="12.75" customHeight="1">
      <c r="A4" s="7" t="s">
        <v>2</v>
      </c>
      <c r="B4" s="8" t="s">
        <v>3</v>
      </c>
      <c r="C4" s="9"/>
      <c r="D4" s="9"/>
      <c r="E4" s="9"/>
      <c r="F4" s="9"/>
      <c r="G4" s="10"/>
      <c r="H4" s="8" t="s">
        <v>4</v>
      </c>
      <c r="I4" s="9"/>
      <c r="J4" s="9"/>
      <c r="K4" s="9"/>
      <c r="L4" s="9"/>
      <c r="M4" s="11"/>
      <c r="N4" s="9" t="s">
        <v>5</v>
      </c>
      <c r="O4" s="9"/>
      <c r="P4" s="9"/>
      <c r="Q4" s="9"/>
      <c r="R4" s="9"/>
      <c r="S4" s="10"/>
      <c r="T4" s="8" t="s">
        <v>6</v>
      </c>
      <c r="U4" s="9"/>
      <c r="V4" s="9"/>
      <c r="W4" s="9"/>
      <c r="X4" s="9"/>
      <c r="Y4" s="9"/>
    </row>
    <row r="5" spans="1:25" ht="11.25">
      <c r="A5" s="12"/>
      <c r="B5" s="13">
        <v>2000</v>
      </c>
      <c r="C5" s="14">
        <v>2002</v>
      </c>
      <c r="D5" s="14">
        <v>2004</v>
      </c>
      <c r="E5" s="14">
        <v>2006</v>
      </c>
      <c r="F5" s="15">
        <v>2008</v>
      </c>
      <c r="G5" s="16">
        <v>2010</v>
      </c>
      <c r="H5" s="13">
        <v>2000</v>
      </c>
      <c r="I5" s="14">
        <v>2002</v>
      </c>
      <c r="J5" s="14">
        <v>2004</v>
      </c>
      <c r="K5" s="14">
        <v>2006</v>
      </c>
      <c r="L5" s="15">
        <v>2008</v>
      </c>
      <c r="M5" s="17">
        <v>2010</v>
      </c>
      <c r="N5" s="18">
        <v>2000</v>
      </c>
      <c r="O5" s="14">
        <v>2002</v>
      </c>
      <c r="P5" s="14">
        <v>2004</v>
      </c>
      <c r="Q5" s="14">
        <v>2006</v>
      </c>
      <c r="R5" s="15">
        <v>2008</v>
      </c>
      <c r="S5" s="19">
        <v>2010</v>
      </c>
      <c r="T5" s="18">
        <v>2000</v>
      </c>
      <c r="U5" s="14">
        <v>2002</v>
      </c>
      <c r="V5" s="14">
        <v>2004</v>
      </c>
      <c r="W5" s="14">
        <v>2006</v>
      </c>
      <c r="X5" s="20">
        <v>2008</v>
      </c>
      <c r="Y5" s="20">
        <v>2010</v>
      </c>
    </row>
    <row r="6" spans="1:25" ht="11.25">
      <c r="A6" s="21" t="s">
        <v>7</v>
      </c>
      <c r="B6" s="22">
        <v>107</v>
      </c>
      <c r="C6" s="23">
        <v>124</v>
      </c>
      <c r="D6" s="23">
        <v>144</v>
      </c>
      <c r="E6" s="2">
        <v>167</v>
      </c>
      <c r="F6" s="2">
        <v>181</v>
      </c>
      <c r="G6" s="2">
        <v>206</v>
      </c>
      <c r="H6" s="24">
        <v>1352</v>
      </c>
      <c r="I6" s="23">
        <v>1653</v>
      </c>
      <c r="J6" s="23">
        <v>1997</v>
      </c>
      <c r="K6" s="23">
        <v>2041</v>
      </c>
      <c r="L6" s="23">
        <v>2177</v>
      </c>
      <c r="M6" s="23">
        <v>2699</v>
      </c>
      <c r="N6" s="25">
        <f aca="true" t="shared" si="0" ref="N6:Y14">+B6*100/B$14</f>
        <v>47.767857142857146</v>
      </c>
      <c r="O6" s="26">
        <f t="shared" si="0"/>
        <v>46.26865671641791</v>
      </c>
      <c r="P6" s="26">
        <f t="shared" si="0"/>
        <v>42.985074626865675</v>
      </c>
      <c r="Q6" s="27">
        <f t="shared" si="0"/>
        <v>41.43920595533499</v>
      </c>
      <c r="R6" s="26">
        <f t="shared" si="0"/>
        <v>42.89099526066351</v>
      </c>
      <c r="S6" s="28">
        <f t="shared" si="0"/>
        <v>45.575221238938056</v>
      </c>
      <c r="T6" s="29">
        <f t="shared" si="0"/>
        <v>11.496598639455783</v>
      </c>
      <c r="U6" s="30">
        <f t="shared" si="0"/>
        <v>10.90513260324581</v>
      </c>
      <c r="V6" s="30">
        <f t="shared" si="0"/>
        <v>10.256805341551104</v>
      </c>
      <c r="W6" s="30">
        <f t="shared" si="0"/>
        <v>9.707952815829529</v>
      </c>
      <c r="X6" s="30">
        <f t="shared" si="0"/>
        <v>9.549502127472913</v>
      </c>
      <c r="Y6" s="30">
        <f t="shared" si="0"/>
        <v>9.806343785197834</v>
      </c>
    </row>
    <row r="7" spans="1:25" ht="11.25">
      <c r="A7" s="31" t="s">
        <v>8</v>
      </c>
      <c r="B7" s="24">
        <v>139</v>
      </c>
      <c r="C7" s="32">
        <v>164</v>
      </c>
      <c r="D7" s="32">
        <v>194</v>
      </c>
      <c r="E7" s="2">
        <v>213</v>
      </c>
      <c r="F7" s="2">
        <v>224</v>
      </c>
      <c r="G7" s="2">
        <v>247</v>
      </c>
      <c r="H7" s="24">
        <v>1720</v>
      </c>
      <c r="I7" s="32">
        <v>2126</v>
      </c>
      <c r="J7" s="32">
        <v>2561</v>
      </c>
      <c r="K7" s="32">
        <v>2624</v>
      </c>
      <c r="L7" s="32">
        <v>2696</v>
      </c>
      <c r="M7" s="32">
        <v>3108</v>
      </c>
      <c r="N7" s="33">
        <f t="shared" si="0"/>
        <v>62.05357142857143</v>
      </c>
      <c r="O7" s="34">
        <f t="shared" si="0"/>
        <v>61.19402985074627</v>
      </c>
      <c r="P7" s="34">
        <f t="shared" si="0"/>
        <v>57.91044776119403</v>
      </c>
      <c r="Q7" s="35">
        <f t="shared" si="0"/>
        <v>52.853598014888334</v>
      </c>
      <c r="R7" s="34">
        <f t="shared" si="0"/>
        <v>53.08056872037915</v>
      </c>
      <c r="S7" s="36">
        <f t="shared" si="0"/>
        <v>54.64601769911504</v>
      </c>
      <c r="T7" s="29">
        <f t="shared" si="0"/>
        <v>14.625850340136054</v>
      </c>
      <c r="U7" s="30">
        <f t="shared" si="0"/>
        <v>14.02559704446497</v>
      </c>
      <c r="V7" s="30">
        <f t="shared" si="0"/>
        <v>13.15356959424756</v>
      </c>
      <c r="W7" s="30">
        <f t="shared" si="0"/>
        <v>12.480974124809741</v>
      </c>
      <c r="X7" s="30">
        <f t="shared" si="0"/>
        <v>11.82611747159714</v>
      </c>
      <c r="Y7" s="30">
        <f t="shared" si="0"/>
        <v>11.292373651128147</v>
      </c>
    </row>
    <row r="8" spans="1:25" ht="11.25">
      <c r="A8" s="37" t="s">
        <v>9</v>
      </c>
      <c r="B8" s="24">
        <v>124</v>
      </c>
      <c r="C8" s="32">
        <v>156</v>
      </c>
      <c r="D8" s="32">
        <v>191</v>
      </c>
      <c r="E8" s="2">
        <v>225</v>
      </c>
      <c r="F8" s="2">
        <v>250</v>
      </c>
      <c r="G8" s="2">
        <v>258</v>
      </c>
      <c r="H8" s="24">
        <v>1832</v>
      </c>
      <c r="I8" s="32">
        <v>2513</v>
      </c>
      <c r="J8" s="32">
        <v>3371</v>
      </c>
      <c r="K8" s="32">
        <v>3610</v>
      </c>
      <c r="L8" s="32">
        <v>3961</v>
      </c>
      <c r="M8" s="32">
        <v>4573</v>
      </c>
      <c r="N8" s="33">
        <f t="shared" si="0"/>
        <v>55.357142857142854</v>
      </c>
      <c r="O8" s="34">
        <f t="shared" si="0"/>
        <v>58.208955223880594</v>
      </c>
      <c r="P8" s="34">
        <f t="shared" si="0"/>
        <v>57.014925373134325</v>
      </c>
      <c r="Q8" s="35">
        <f t="shared" si="0"/>
        <v>55.831265508684865</v>
      </c>
      <c r="R8" s="34">
        <f t="shared" si="0"/>
        <v>59.241706161137444</v>
      </c>
      <c r="S8" s="36">
        <f t="shared" si="0"/>
        <v>57.07964601769911</v>
      </c>
      <c r="T8" s="29">
        <f t="shared" si="0"/>
        <v>15.578231292517007</v>
      </c>
      <c r="U8" s="30">
        <f t="shared" si="0"/>
        <v>16.57870431455337</v>
      </c>
      <c r="V8" s="30">
        <f t="shared" si="0"/>
        <v>17.31381612737545</v>
      </c>
      <c r="W8" s="30">
        <f t="shared" si="0"/>
        <v>17.170852359208524</v>
      </c>
      <c r="X8" s="30">
        <f t="shared" si="0"/>
        <v>17.375093214019387</v>
      </c>
      <c r="Y8" s="30">
        <f t="shared" si="0"/>
        <v>16.615194564546016</v>
      </c>
    </row>
    <row r="9" spans="1:25" ht="11.25">
      <c r="A9" s="37" t="s">
        <v>10</v>
      </c>
      <c r="B9" s="24">
        <v>138</v>
      </c>
      <c r="C9" s="32">
        <v>157</v>
      </c>
      <c r="D9" s="32">
        <v>182</v>
      </c>
      <c r="E9" s="2">
        <v>203</v>
      </c>
      <c r="F9" s="2">
        <v>209</v>
      </c>
      <c r="G9" s="2">
        <v>225</v>
      </c>
      <c r="H9" s="24">
        <v>1812</v>
      </c>
      <c r="I9" s="32">
        <v>2051</v>
      </c>
      <c r="J9" s="32">
        <v>2454</v>
      </c>
      <c r="K9" s="32">
        <v>2460</v>
      </c>
      <c r="L9" s="32">
        <v>2515</v>
      </c>
      <c r="M9" s="32">
        <v>2934</v>
      </c>
      <c r="N9" s="33">
        <f t="shared" si="0"/>
        <v>61.607142857142854</v>
      </c>
      <c r="O9" s="34">
        <f t="shared" si="0"/>
        <v>58.582089552238806</v>
      </c>
      <c r="P9" s="34">
        <f t="shared" si="0"/>
        <v>54.32835820895522</v>
      </c>
      <c r="Q9" s="35">
        <f t="shared" si="0"/>
        <v>50.37220843672456</v>
      </c>
      <c r="R9" s="34">
        <f t="shared" si="0"/>
        <v>49.5260663507109</v>
      </c>
      <c r="S9" s="36">
        <f t="shared" si="0"/>
        <v>49.7787610619469</v>
      </c>
      <c r="T9" s="29">
        <f t="shared" si="0"/>
        <v>15.408163265306122</v>
      </c>
      <c r="U9" s="30">
        <f t="shared" si="0"/>
        <v>13.530808813827681</v>
      </c>
      <c r="V9" s="30">
        <f t="shared" si="0"/>
        <v>12.604006163328197</v>
      </c>
      <c r="W9" s="30">
        <f t="shared" si="0"/>
        <v>11.700913242009133</v>
      </c>
      <c r="X9" s="30">
        <f t="shared" si="0"/>
        <v>11.032153353511427</v>
      </c>
      <c r="Y9" s="30">
        <f t="shared" si="0"/>
        <v>10.66017512625804</v>
      </c>
    </row>
    <row r="10" spans="1:25" ht="11.25">
      <c r="A10" s="37" t="s">
        <v>11</v>
      </c>
      <c r="B10" s="24">
        <v>138</v>
      </c>
      <c r="C10" s="32">
        <v>160</v>
      </c>
      <c r="D10" s="32">
        <v>205</v>
      </c>
      <c r="E10" s="2">
        <v>246</v>
      </c>
      <c r="F10" s="2">
        <v>262</v>
      </c>
      <c r="G10" s="2">
        <v>288</v>
      </c>
      <c r="H10" s="24">
        <v>1711</v>
      </c>
      <c r="I10" s="32">
        <v>2399</v>
      </c>
      <c r="J10" s="32">
        <v>3088</v>
      </c>
      <c r="K10" s="32">
        <v>3679</v>
      </c>
      <c r="L10" s="32">
        <v>4219</v>
      </c>
      <c r="M10" s="32">
        <v>5387</v>
      </c>
      <c r="N10" s="33">
        <f t="shared" si="0"/>
        <v>61.607142857142854</v>
      </c>
      <c r="O10" s="34">
        <f t="shared" si="0"/>
        <v>59.701492537313435</v>
      </c>
      <c r="P10" s="34">
        <f t="shared" si="0"/>
        <v>61.19402985074627</v>
      </c>
      <c r="Q10" s="35">
        <f t="shared" si="0"/>
        <v>61.04218362282879</v>
      </c>
      <c r="R10" s="34">
        <f t="shared" si="0"/>
        <v>62.08530805687204</v>
      </c>
      <c r="S10" s="36">
        <f t="shared" si="0"/>
        <v>63.716814159292035</v>
      </c>
      <c r="T10" s="29">
        <f t="shared" si="0"/>
        <v>14.549319727891156</v>
      </c>
      <c r="U10" s="30">
        <f t="shared" si="0"/>
        <v>15.826626203984695</v>
      </c>
      <c r="V10" s="30">
        <f t="shared" si="0"/>
        <v>15.860297894196199</v>
      </c>
      <c r="W10" s="30">
        <f t="shared" si="0"/>
        <v>17.499048706240487</v>
      </c>
      <c r="X10" s="30">
        <f t="shared" si="0"/>
        <v>18.506821072948195</v>
      </c>
      <c r="Y10" s="30">
        <f t="shared" si="0"/>
        <v>19.57272099698434</v>
      </c>
    </row>
    <row r="11" spans="1:25" ht="11.25">
      <c r="A11" s="37" t="s">
        <v>12</v>
      </c>
      <c r="B11" s="24">
        <v>124</v>
      </c>
      <c r="C11" s="32">
        <v>156</v>
      </c>
      <c r="D11" s="32">
        <v>196</v>
      </c>
      <c r="E11" s="2">
        <v>242</v>
      </c>
      <c r="F11" s="2">
        <v>260</v>
      </c>
      <c r="G11" s="2">
        <v>282</v>
      </c>
      <c r="H11" s="24">
        <v>930</v>
      </c>
      <c r="I11" s="32">
        <v>1429</v>
      </c>
      <c r="J11" s="32">
        <v>2120</v>
      </c>
      <c r="K11" s="32">
        <v>2501</v>
      </c>
      <c r="L11" s="32">
        <v>2754</v>
      </c>
      <c r="M11" s="32">
        <v>3438</v>
      </c>
      <c r="N11" s="33">
        <f t="shared" si="0"/>
        <v>55.357142857142854</v>
      </c>
      <c r="O11" s="34">
        <f t="shared" si="0"/>
        <v>58.208955223880594</v>
      </c>
      <c r="P11" s="34">
        <f t="shared" si="0"/>
        <v>58.507462686567166</v>
      </c>
      <c r="Q11" s="35">
        <f t="shared" si="0"/>
        <v>60.049627791563275</v>
      </c>
      <c r="R11" s="34">
        <f t="shared" si="0"/>
        <v>61.611374407582936</v>
      </c>
      <c r="S11" s="36">
        <f t="shared" si="0"/>
        <v>62.389380530973455</v>
      </c>
      <c r="T11" s="29">
        <f t="shared" si="0"/>
        <v>7.908163265306122</v>
      </c>
      <c r="U11" s="30">
        <f t="shared" si="0"/>
        <v>9.427365087742446</v>
      </c>
      <c r="V11" s="30">
        <f t="shared" si="0"/>
        <v>10.88854648176682</v>
      </c>
      <c r="W11" s="30">
        <f t="shared" si="0"/>
        <v>11.895928462709284</v>
      </c>
      <c r="X11" s="30">
        <f t="shared" si="0"/>
        <v>12.080536912751677</v>
      </c>
      <c r="Y11" s="30">
        <f t="shared" si="0"/>
        <v>12.491370853468009</v>
      </c>
    </row>
    <row r="12" spans="1:25" ht="11.25">
      <c r="A12" s="37" t="s">
        <v>13</v>
      </c>
      <c r="B12" s="24">
        <v>130</v>
      </c>
      <c r="C12" s="32">
        <v>160</v>
      </c>
      <c r="D12" s="32">
        <v>194</v>
      </c>
      <c r="E12" s="2">
        <v>219</v>
      </c>
      <c r="F12" s="2">
        <v>227</v>
      </c>
      <c r="G12" s="2">
        <v>249</v>
      </c>
      <c r="H12" s="24">
        <v>1826</v>
      </c>
      <c r="I12" s="32">
        <v>2243</v>
      </c>
      <c r="J12" s="32">
        <v>2826</v>
      </c>
      <c r="K12" s="32">
        <v>2844</v>
      </c>
      <c r="L12" s="32">
        <v>3027</v>
      </c>
      <c r="M12" s="32">
        <v>3548</v>
      </c>
      <c r="N12" s="33">
        <f t="shared" si="0"/>
        <v>58.035714285714285</v>
      </c>
      <c r="O12" s="34">
        <f t="shared" si="0"/>
        <v>59.701492537313435</v>
      </c>
      <c r="P12" s="34">
        <f t="shared" si="0"/>
        <v>57.91044776119403</v>
      </c>
      <c r="Q12" s="35">
        <f t="shared" si="0"/>
        <v>54.3424317617866</v>
      </c>
      <c r="R12" s="34">
        <f t="shared" si="0"/>
        <v>53.791469194312796</v>
      </c>
      <c r="S12" s="36">
        <f t="shared" si="0"/>
        <v>55.08849557522124</v>
      </c>
      <c r="T12" s="29">
        <f t="shared" si="0"/>
        <v>15.52721088435374</v>
      </c>
      <c r="U12" s="30">
        <f t="shared" si="0"/>
        <v>14.797466684259136</v>
      </c>
      <c r="V12" s="30">
        <f t="shared" si="0"/>
        <v>14.514637904468414</v>
      </c>
      <c r="W12" s="30">
        <f t="shared" si="0"/>
        <v>13.527397260273972</v>
      </c>
      <c r="X12" s="30">
        <f t="shared" si="0"/>
        <v>13.278062903013554</v>
      </c>
      <c r="Y12" s="30">
        <f t="shared" si="0"/>
        <v>12.891036587581295</v>
      </c>
    </row>
    <row r="13" spans="1:25" ht="11.25">
      <c r="A13" s="37" t="s">
        <v>14</v>
      </c>
      <c r="B13" s="38">
        <v>81</v>
      </c>
      <c r="C13" s="39">
        <v>104</v>
      </c>
      <c r="D13" s="39">
        <v>128</v>
      </c>
      <c r="E13" s="2">
        <v>149</v>
      </c>
      <c r="F13" s="2">
        <v>163</v>
      </c>
      <c r="G13" s="2">
        <v>163</v>
      </c>
      <c r="H13" s="24">
        <v>577</v>
      </c>
      <c r="I13" s="32">
        <v>744</v>
      </c>
      <c r="J13" s="32">
        <v>1053</v>
      </c>
      <c r="K13" s="32">
        <v>1265</v>
      </c>
      <c r="L13" s="32">
        <v>1448</v>
      </c>
      <c r="M13" s="32">
        <v>1836</v>
      </c>
      <c r="N13" s="33">
        <f t="shared" si="0"/>
        <v>36.160714285714285</v>
      </c>
      <c r="O13" s="34">
        <f t="shared" si="0"/>
        <v>38.80597014925373</v>
      </c>
      <c r="P13" s="40">
        <f t="shared" si="0"/>
        <v>38.208955223880594</v>
      </c>
      <c r="Q13" s="41">
        <f t="shared" si="0"/>
        <v>36.9727047146402</v>
      </c>
      <c r="R13" s="40">
        <f t="shared" si="0"/>
        <v>38.62559241706161</v>
      </c>
      <c r="S13" s="42">
        <f t="shared" si="0"/>
        <v>36.06194690265487</v>
      </c>
      <c r="T13" s="29">
        <f t="shared" si="0"/>
        <v>4.906462585034014</v>
      </c>
      <c r="U13" s="30">
        <f t="shared" si="0"/>
        <v>4.90829924792189</v>
      </c>
      <c r="V13" s="30">
        <f t="shared" si="0"/>
        <v>5.408320493066256</v>
      </c>
      <c r="W13" s="30">
        <f t="shared" si="0"/>
        <v>6.01693302891933</v>
      </c>
      <c r="X13" s="30">
        <f t="shared" si="0"/>
        <v>6.351712944685704</v>
      </c>
      <c r="Y13" s="30">
        <f t="shared" si="0"/>
        <v>6.670784434836318</v>
      </c>
    </row>
    <row r="14" spans="1:25" ht="11.25">
      <c r="A14" s="43" t="s">
        <v>15</v>
      </c>
      <c r="B14" s="44">
        <v>224</v>
      </c>
      <c r="C14" s="45">
        <v>268</v>
      </c>
      <c r="D14" s="45">
        <v>335</v>
      </c>
      <c r="E14" s="45">
        <v>403</v>
      </c>
      <c r="F14" s="45">
        <v>422</v>
      </c>
      <c r="G14" s="46">
        <v>452</v>
      </c>
      <c r="H14" s="44">
        <v>11760</v>
      </c>
      <c r="I14" s="45">
        <v>15158</v>
      </c>
      <c r="J14" s="45">
        <v>19470</v>
      </c>
      <c r="K14" s="45">
        <v>21024</v>
      </c>
      <c r="L14" s="45">
        <f>SUM(L6:L13)</f>
        <v>22797</v>
      </c>
      <c r="M14" s="47">
        <v>27523</v>
      </c>
      <c r="N14" s="45">
        <f t="shared" si="0"/>
        <v>100</v>
      </c>
      <c r="O14" s="45">
        <f t="shared" si="0"/>
        <v>100</v>
      </c>
      <c r="P14" s="45">
        <f t="shared" si="0"/>
        <v>100</v>
      </c>
      <c r="Q14" s="48">
        <f t="shared" si="0"/>
        <v>100</v>
      </c>
      <c r="R14" s="45">
        <f t="shared" si="0"/>
        <v>100</v>
      </c>
      <c r="S14" s="46">
        <f t="shared" si="0"/>
        <v>100</v>
      </c>
      <c r="T14" s="49">
        <f t="shared" si="0"/>
        <v>100</v>
      </c>
      <c r="U14" s="49">
        <f t="shared" si="0"/>
        <v>100</v>
      </c>
      <c r="V14" s="49">
        <f t="shared" si="0"/>
        <v>100</v>
      </c>
      <c r="W14" s="49">
        <f t="shared" si="0"/>
        <v>100</v>
      </c>
      <c r="X14" s="49">
        <f t="shared" si="0"/>
        <v>100</v>
      </c>
      <c r="Y14" s="49">
        <f t="shared" si="0"/>
        <v>100</v>
      </c>
    </row>
    <row r="15" spans="2:7" ht="15" customHeight="1">
      <c r="B15" s="4"/>
      <c r="C15" s="5"/>
      <c r="D15" s="5"/>
      <c r="E15" s="5"/>
      <c r="F15" s="5"/>
      <c r="G15" s="5"/>
    </row>
    <row r="16" spans="1:13" ht="11.25">
      <c r="A16" s="50" t="s">
        <v>16</v>
      </c>
      <c r="B16" s="51"/>
      <c r="C16" s="52"/>
      <c r="D16" s="53"/>
      <c r="E16" s="53"/>
      <c r="F16" s="53"/>
      <c r="G16" s="53"/>
      <c r="H16" s="54"/>
      <c r="I16" s="53"/>
      <c r="J16" s="53"/>
      <c r="K16" s="53"/>
      <c r="L16" s="53"/>
      <c r="M16" s="53"/>
    </row>
    <row r="17" spans="1:31" ht="12.75" customHeight="1">
      <c r="A17" s="7" t="s">
        <v>2</v>
      </c>
      <c r="B17" s="8" t="s">
        <v>17</v>
      </c>
      <c r="C17" s="9"/>
      <c r="D17" s="9"/>
      <c r="E17" s="9"/>
      <c r="F17" s="9"/>
      <c r="G17" s="10"/>
      <c r="H17" s="8" t="s">
        <v>18</v>
      </c>
      <c r="I17" s="9"/>
      <c r="J17" s="9"/>
      <c r="K17" s="9"/>
      <c r="L17" s="9"/>
      <c r="M17" s="10"/>
      <c r="N17" s="8" t="s">
        <v>19</v>
      </c>
      <c r="O17" s="9"/>
      <c r="P17" s="9"/>
      <c r="Q17" s="9"/>
      <c r="R17" s="9"/>
      <c r="S17" s="10"/>
      <c r="T17" s="8" t="s">
        <v>20</v>
      </c>
      <c r="U17" s="9"/>
      <c r="V17" s="9"/>
      <c r="W17" s="9"/>
      <c r="X17" s="9"/>
      <c r="Y17" s="10"/>
      <c r="Z17" s="8" t="s">
        <v>21</v>
      </c>
      <c r="AA17" s="9"/>
      <c r="AB17" s="9"/>
      <c r="AC17" s="9"/>
      <c r="AD17" s="9"/>
      <c r="AE17" s="9"/>
    </row>
    <row r="18" spans="1:31" ht="11.25">
      <c r="A18" s="12"/>
      <c r="B18" s="55">
        <v>2000</v>
      </c>
      <c r="C18" s="15">
        <v>2002</v>
      </c>
      <c r="D18" s="15">
        <v>2004</v>
      </c>
      <c r="E18" s="15">
        <v>2006</v>
      </c>
      <c r="F18" s="15">
        <v>2008</v>
      </c>
      <c r="G18" s="56">
        <v>2010</v>
      </c>
      <c r="H18" s="55">
        <v>2000</v>
      </c>
      <c r="I18" s="15">
        <v>2002</v>
      </c>
      <c r="J18" s="15">
        <v>2004</v>
      </c>
      <c r="K18" s="20">
        <v>2006</v>
      </c>
      <c r="L18" s="20">
        <v>2008</v>
      </c>
      <c r="M18" s="19">
        <v>2010</v>
      </c>
      <c r="N18" s="56">
        <v>2000</v>
      </c>
      <c r="O18" s="15">
        <v>2002</v>
      </c>
      <c r="P18" s="15">
        <v>2004</v>
      </c>
      <c r="Q18" s="15">
        <v>2006</v>
      </c>
      <c r="R18" s="15">
        <v>2008</v>
      </c>
      <c r="S18" s="56">
        <v>2010</v>
      </c>
      <c r="T18" s="55">
        <v>2000</v>
      </c>
      <c r="U18" s="15">
        <v>2002</v>
      </c>
      <c r="V18" s="15">
        <v>2004</v>
      </c>
      <c r="W18" s="15">
        <v>2006</v>
      </c>
      <c r="X18" s="57">
        <v>2008</v>
      </c>
      <c r="Y18" s="19">
        <v>2010</v>
      </c>
      <c r="Z18" s="55">
        <v>2000</v>
      </c>
      <c r="AA18" s="15">
        <v>2002</v>
      </c>
      <c r="AB18" s="20">
        <v>2004</v>
      </c>
      <c r="AC18" s="20">
        <v>2006</v>
      </c>
      <c r="AD18" s="20">
        <v>2008</v>
      </c>
      <c r="AE18" s="20">
        <v>2010</v>
      </c>
    </row>
    <row r="19" spans="1:31" ht="11.25">
      <c r="A19" s="21" t="s">
        <v>7</v>
      </c>
      <c r="B19" s="22">
        <v>6880</v>
      </c>
      <c r="C19" s="58">
        <v>7611</v>
      </c>
      <c r="D19" s="58">
        <v>9814</v>
      </c>
      <c r="E19" s="58">
        <v>10840</v>
      </c>
      <c r="F19" s="58">
        <v>12242</v>
      </c>
      <c r="G19" s="58">
        <v>15269</v>
      </c>
      <c r="H19" s="22">
        <v>4015</v>
      </c>
      <c r="I19" s="58">
        <v>5146</v>
      </c>
      <c r="J19" s="58">
        <v>6968</v>
      </c>
      <c r="K19" s="59">
        <v>8128</v>
      </c>
      <c r="L19" s="59">
        <v>9378</v>
      </c>
      <c r="M19" s="60">
        <v>11718</v>
      </c>
      <c r="N19" s="23">
        <v>6219</v>
      </c>
      <c r="O19" s="58">
        <v>6890</v>
      </c>
      <c r="P19" s="58">
        <v>11018</v>
      </c>
      <c r="Q19" s="61">
        <v>13548</v>
      </c>
      <c r="R19" s="61">
        <v>19022</v>
      </c>
      <c r="S19" s="61">
        <v>24146</v>
      </c>
      <c r="T19" s="24">
        <v>3655</v>
      </c>
      <c r="U19" s="32">
        <v>3536</v>
      </c>
      <c r="V19" s="32">
        <v>4137</v>
      </c>
      <c r="W19" s="32">
        <v>4107</v>
      </c>
      <c r="X19" s="32">
        <v>4092</v>
      </c>
      <c r="Y19" s="32">
        <v>4781</v>
      </c>
      <c r="Z19" s="24">
        <v>5683</v>
      </c>
      <c r="AA19" s="32">
        <v>7322</v>
      </c>
      <c r="AB19" s="32">
        <v>9301</v>
      </c>
      <c r="AC19" s="32">
        <v>9917</v>
      </c>
      <c r="AD19" s="32">
        <v>10829</v>
      </c>
      <c r="AE19" s="62">
        <v>13609</v>
      </c>
    </row>
    <row r="20" spans="1:31" ht="11.25">
      <c r="A20" s="31" t="s">
        <v>8</v>
      </c>
      <c r="B20" s="24">
        <v>6948</v>
      </c>
      <c r="C20" s="61">
        <v>8191</v>
      </c>
      <c r="D20" s="61">
        <v>10600</v>
      </c>
      <c r="E20" s="61">
        <v>11896</v>
      </c>
      <c r="F20" s="61">
        <v>13368</v>
      </c>
      <c r="G20" s="61">
        <v>16033</v>
      </c>
      <c r="H20" s="24">
        <v>4656</v>
      </c>
      <c r="I20" s="61">
        <v>5934</v>
      </c>
      <c r="J20" s="61">
        <v>8073</v>
      </c>
      <c r="K20" s="63">
        <v>9416</v>
      </c>
      <c r="L20" s="63">
        <v>10769</v>
      </c>
      <c r="M20" s="64">
        <v>13085</v>
      </c>
      <c r="N20" s="32">
        <v>11056</v>
      </c>
      <c r="O20" s="61">
        <v>11464</v>
      </c>
      <c r="P20" s="61">
        <v>17494</v>
      </c>
      <c r="Q20" s="61">
        <v>20335</v>
      </c>
      <c r="R20" s="61">
        <v>25139</v>
      </c>
      <c r="S20" s="61">
        <v>29004</v>
      </c>
      <c r="T20" s="24">
        <v>3289</v>
      </c>
      <c r="U20" s="32">
        <v>3656</v>
      </c>
      <c r="V20" s="32">
        <v>4426</v>
      </c>
      <c r="W20" s="32">
        <v>4325</v>
      </c>
      <c r="X20" s="32">
        <v>4352</v>
      </c>
      <c r="Y20" s="32">
        <v>4638</v>
      </c>
      <c r="Z20" s="24">
        <v>5726</v>
      </c>
      <c r="AA20" s="32">
        <v>7727</v>
      </c>
      <c r="AB20" s="32">
        <v>10167</v>
      </c>
      <c r="AC20" s="32">
        <v>11184</v>
      </c>
      <c r="AD20" s="32">
        <v>12010</v>
      </c>
      <c r="AE20" s="62">
        <v>14585</v>
      </c>
    </row>
    <row r="21" spans="1:31" ht="11.25">
      <c r="A21" s="37" t="s">
        <v>9</v>
      </c>
      <c r="B21" s="24">
        <v>8534</v>
      </c>
      <c r="C21" s="61">
        <v>10408</v>
      </c>
      <c r="D21" s="61">
        <v>15408</v>
      </c>
      <c r="E21" s="61">
        <v>18382</v>
      </c>
      <c r="F21" s="61">
        <v>21207</v>
      </c>
      <c r="G21" s="61">
        <v>25445</v>
      </c>
      <c r="H21" s="24">
        <v>4489</v>
      </c>
      <c r="I21" s="61">
        <v>5958</v>
      </c>
      <c r="J21" s="61">
        <v>8956</v>
      </c>
      <c r="K21" s="63">
        <v>11237</v>
      </c>
      <c r="L21" s="63">
        <v>13164</v>
      </c>
      <c r="M21" s="64">
        <v>15868</v>
      </c>
      <c r="N21" s="32">
        <v>8196</v>
      </c>
      <c r="O21" s="61">
        <v>8944</v>
      </c>
      <c r="P21" s="61">
        <v>15879</v>
      </c>
      <c r="Q21" s="61">
        <v>21739</v>
      </c>
      <c r="R21" s="61">
        <v>31174</v>
      </c>
      <c r="S21" s="61">
        <v>38521</v>
      </c>
      <c r="T21" s="24">
        <v>3444</v>
      </c>
      <c r="U21" s="32">
        <v>3982</v>
      </c>
      <c r="V21" s="32">
        <v>5145</v>
      </c>
      <c r="W21" s="32">
        <v>5383</v>
      </c>
      <c r="X21" s="32">
        <v>5865</v>
      </c>
      <c r="Y21" s="32">
        <v>6661</v>
      </c>
      <c r="Z21" s="24">
        <v>5984</v>
      </c>
      <c r="AA21" s="32">
        <v>8107</v>
      </c>
      <c r="AB21" s="32">
        <v>11208</v>
      </c>
      <c r="AC21" s="32">
        <v>12610</v>
      </c>
      <c r="AD21" s="32">
        <v>14382</v>
      </c>
      <c r="AE21" s="62">
        <v>16728</v>
      </c>
    </row>
    <row r="22" spans="1:31" ht="11.25">
      <c r="A22" s="37" t="s">
        <v>10</v>
      </c>
      <c r="B22" s="24">
        <v>7257</v>
      </c>
      <c r="C22" s="61">
        <v>7936</v>
      </c>
      <c r="D22" s="61">
        <v>10181</v>
      </c>
      <c r="E22" s="61">
        <v>10871</v>
      </c>
      <c r="F22" s="61">
        <v>11835</v>
      </c>
      <c r="G22" s="61">
        <v>14621</v>
      </c>
      <c r="H22" s="24">
        <v>5386</v>
      </c>
      <c r="I22" s="61">
        <v>6230</v>
      </c>
      <c r="J22" s="61">
        <v>8226</v>
      </c>
      <c r="K22" s="65">
        <v>8988</v>
      </c>
      <c r="L22" s="65">
        <v>9809</v>
      </c>
      <c r="M22" s="66">
        <v>11885</v>
      </c>
      <c r="N22" s="32">
        <v>8646</v>
      </c>
      <c r="O22" s="61">
        <v>8303</v>
      </c>
      <c r="P22" s="61">
        <v>12563</v>
      </c>
      <c r="Q22" s="61">
        <v>13944</v>
      </c>
      <c r="R22" s="61">
        <v>17489</v>
      </c>
      <c r="S22" s="61">
        <v>20591</v>
      </c>
      <c r="T22" s="24">
        <v>2109</v>
      </c>
      <c r="U22" s="32">
        <v>2090</v>
      </c>
      <c r="V22" s="32">
        <v>2386</v>
      </c>
      <c r="W22" s="32">
        <v>2188</v>
      </c>
      <c r="X22" s="32">
        <v>2206</v>
      </c>
      <c r="Y22" s="32">
        <v>2385</v>
      </c>
      <c r="Z22" s="24">
        <v>6199</v>
      </c>
      <c r="AA22" s="32">
        <v>7441</v>
      </c>
      <c r="AB22" s="32">
        <v>9695</v>
      </c>
      <c r="AC22" s="32">
        <v>10478</v>
      </c>
      <c r="AD22" s="32">
        <v>11198</v>
      </c>
      <c r="AE22" s="62">
        <v>13418</v>
      </c>
    </row>
    <row r="23" spans="1:31" ht="11.25">
      <c r="A23" s="37" t="s">
        <v>11</v>
      </c>
      <c r="B23" s="24">
        <v>8452</v>
      </c>
      <c r="C23" s="61">
        <v>10811</v>
      </c>
      <c r="D23" s="61">
        <v>15031</v>
      </c>
      <c r="E23" s="61">
        <v>18838</v>
      </c>
      <c r="F23" s="61">
        <v>23087</v>
      </c>
      <c r="G23" s="61">
        <v>30378</v>
      </c>
      <c r="H23" s="24">
        <v>4012</v>
      </c>
      <c r="I23" s="61">
        <v>5504</v>
      </c>
      <c r="J23" s="61">
        <v>8187</v>
      </c>
      <c r="K23" s="65">
        <v>10653</v>
      </c>
      <c r="L23" s="65">
        <v>13107</v>
      </c>
      <c r="M23" s="66">
        <v>17009</v>
      </c>
      <c r="N23" s="32">
        <v>8491</v>
      </c>
      <c r="O23" s="61">
        <v>9881</v>
      </c>
      <c r="P23" s="61">
        <v>17667</v>
      </c>
      <c r="Q23" s="61">
        <v>24510</v>
      </c>
      <c r="R23" s="61">
        <v>35088</v>
      </c>
      <c r="S23" s="61">
        <v>43809</v>
      </c>
      <c r="T23" s="24">
        <v>1084</v>
      </c>
      <c r="U23" s="32">
        <v>1435</v>
      </c>
      <c r="V23" s="32">
        <v>1792</v>
      </c>
      <c r="W23" s="32">
        <v>2184</v>
      </c>
      <c r="X23" s="32">
        <v>2526</v>
      </c>
      <c r="Y23" s="32">
        <v>3214</v>
      </c>
      <c r="Z23" s="24">
        <v>4289</v>
      </c>
      <c r="AA23" s="32">
        <v>6272</v>
      </c>
      <c r="AB23" s="32">
        <v>8365</v>
      </c>
      <c r="AC23" s="32">
        <v>10538</v>
      </c>
      <c r="AD23" s="32">
        <v>12680</v>
      </c>
      <c r="AE23" s="62">
        <v>16813</v>
      </c>
    </row>
    <row r="24" spans="1:31" ht="11.25">
      <c r="A24" s="37" t="s">
        <v>12</v>
      </c>
      <c r="B24" s="24">
        <v>4408</v>
      </c>
      <c r="C24" s="61">
        <v>5843</v>
      </c>
      <c r="D24" s="61">
        <v>9444</v>
      </c>
      <c r="E24" s="61">
        <v>11987</v>
      </c>
      <c r="F24" s="61">
        <v>14429</v>
      </c>
      <c r="G24" s="61">
        <v>18579</v>
      </c>
      <c r="H24" s="24">
        <v>1948</v>
      </c>
      <c r="I24" s="61">
        <v>2854</v>
      </c>
      <c r="J24" s="61">
        <v>4876</v>
      </c>
      <c r="K24" s="65">
        <v>6355</v>
      </c>
      <c r="L24" s="65">
        <v>7600</v>
      </c>
      <c r="M24" s="66">
        <v>9720</v>
      </c>
      <c r="N24" s="32">
        <v>3794</v>
      </c>
      <c r="O24" s="61">
        <v>4088</v>
      </c>
      <c r="P24" s="61">
        <v>8259</v>
      </c>
      <c r="Q24" s="61">
        <v>11818</v>
      </c>
      <c r="R24" s="61">
        <v>16475</v>
      </c>
      <c r="S24" s="61">
        <v>21978</v>
      </c>
      <c r="T24" s="24">
        <v>672</v>
      </c>
      <c r="U24" s="32">
        <v>803</v>
      </c>
      <c r="V24" s="32">
        <v>1204</v>
      </c>
      <c r="W24" s="32">
        <v>1441</v>
      </c>
      <c r="X24" s="32">
        <v>1703</v>
      </c>
      <c r="Y24" s="32">
        <v>1891</v>
      </c>
      <c r="Z24" s="24">
        <v>2488</v>
      </c>
      <c r="AA24" s="32">
        <v>3519</v>
      </c>
      <c r="AB24" s="32">
        <v>5474</v>
      </c>
      <c r="AC24" s="32">
        <v>6948</v>
      </c>
      <c r="AD24" s="32">
        <v>8023</v>
      </c>
      <c r="AE24" s="62">
        <v>10422</v>
      </c>
    </row>
    <row r="25" spans="1:31" ht="11.25">
      <c r="A25" s="37" t="s">
        <v>13</v>
      </c>
      <c r="B25" s="24">
        <v>8143</v>
      </c>
      <c r="C25" s="61">
        <v>9668</v>
      </c>
      <c r="D25" s="61">
        <v>13006</v>
      </c>
      <c r="E25" s="61">
        <v>13905</v>
      </c>
      <c r="F25" s="61">
        <v>15203</v>
      </c>
      <c r="G25" s="61">
        <v>18453</v>
      </c>
      <c r="H25" s="24">
        <v>4966</v>
      </c>
      <c r="I25" s="61">
        <v>6117</v>
      </c>
      <c r="J25" s="61">
        <v>8430</v>
      </c>
      <c r="K25" s="65">
        <v>9505</v>
      </c>
      <c r="L25" s="65">
        <v>10729</v>
      </c>
      <c r="M25" s="66">
        <v>12912</v>
      </c>
      <c r="N25" s="32">
        <v>11649</v>
      </c>
      <c r="O25" s="61">
        <v>10827</v>
      </c>
      <c r="P25" s="61">
        <v>17332</v>
      </c>
      <c r="Q25" s="61">
        <v>18947</v>
      </c>
      <c r="R25" s="61">
        <v>23050</v>
      </c>
      <c r="S25" s="61">
        <v>28264</v>
      </c>
      <c r="T25" s="24">
        <v>2293</v>
      </c>
      <c r="U25" s="32">
        <v>2597</v>
      </c>
      <c r="V25" s="32">
        <v>3255</v>
      </c>
      <c r="W25" s="32">
        <v>3090</v>
      </c>
      <c r="X25" s="32">
        <v>2916</v>
      </c>
      <c r="Y25" s="32">
        <v>3324</v>
      </c>
      <c r="Z25" s="24">
        <v>6603</v>
      </c>
      <c r="AA25" s="32">
        <v>8508</v>
      </c>
      <c r="AB25" s="32">
        <v>11370</v>
      </c>
      <c r="AC25" s="32">
        <v>11993</v>
      </c>
      <c r="AD25" s="32">
        <v>13211</v>
      </c>
      <c r="AE25" s="62">
        <v>16115</v>
      </c>
    </row>
    <row r="26" spans="1:31" ht="11.25">
      <c r="A26" s="37" t="s">
        <v>14</v>
      </c>
      <c r="B26" s="24">
        <v>2242</v>
      </c>
      <c r="C26" s="61">
        <v>2874</v>
      </c>
      <c r="D26" s="61">
        <v>4243</v>
      </c>
      <c r="E26" s="67">
        <v>5465</v>
      </c>
      <c r="F26" s="67">
        <v>6644</v>
      </c>
      <c r="G26" s="61">
        <v>8860</v>
      </c>
      <c r="H26" s="24">
        <v>1195</v>
      </c>
      <c r="I26" s="61">
        <v>1620</v>
      </c>
      <c r="J26" s="61">
        <v>2592</v>
      </c>
      <c r="K26" s="65">
        <v>3423</v>
      </c>
      <c r="L26" s="65">
        <v>4227</v>
      </c>
      <c r="M26" s="66">
        <v>5492</v>
      </c>
      <c r="N26" s="32">
        <v>2202</v>
      </c>
      <c r="O26" s="61">
        <v>2770</v>
      </c>
      <c r="P26" s="61">
        <v>5094</v>
      </c>
      <c r="Q26" s="61">
        <v>7126</v>
      </c>
      <c r="R26" s="61">
        <v>10265</v>
      </c>
      <c r="S26" s="61">
        <v>13088</v>
      </c>
      <c r="T26" s="24">
        <v>223</v>
      </c>
      <c r="U26" s="32">
        <v>281</v>
      </c>
      <c r="V26" s="32">
        <v>388</v>
      </c>
      <c r="W26" s="32">
        <v>441</v>
      </c>
      <c r="X26" s="32">
        <v>483</v>
      </c>
      <c r="Y26" s="32">
        <v>590</v>
      </c>
      <c r="Z26" s="24">
        <v>1154</v>
      </c>
      <c r="AA26" s="32">
        <v>1577</v>
      </c>
      <c r="AB26" s="32">
        <v>2323</v>
      </c>
      <c r="AC26" s="32">
        <v>3051</v>
      </c>
      <c r="AD26" s="32">
        <v>3742</v>
      </c>
      <c r="AE26" s="62">
        <v>5025</v>
      </c>
    </row>
    <row r="27" spans="1:31" ht="11.25">
      <c r="A27" s="43" t="s">
        <v>15</v>
      </c>
      <c r="B27" s="44">
        <v>48781</v>
      </c>
      <c r="C27" s="45">
        <v>56891</v>
      </c>
      <c r="D27" s="45">
        <v>77649</v>
      </c>
      <c r="E27" s="45">
        <v>90320</v>
      </c>
      <c r="F27" s="45">
        <v>104018</v>
      </c>
      <c r="G27" s="46">
        <v>128892</v>
      </c>
      <c r="H27" s="44">
        <v>27662</v>
      </c>
      <c r="I27" s="45">
        <v>34349</v>
      </c>
      <c r="J27" s="45">
        <v>47973</v>
      </c>
      <c r="K27" s="45">
        <v>57586</v>
      </c>
      <c r="L27" s="45">
        <v>66785</v>
      </c>
      <c r="M27" s="46">
        <v>81726</v>
      </c>
      <c r="N27" s="44">
        <v>59357</v>
      </c>
      <c r="O27" s="45">
        <v>61872</v>
      </c>
      <c r="P27" s="45">
        <v>102913</v>
      </c>
      <c r="Q27" s="45">
        <v>128969</v>
      </c>
      <c r="R27" s="45">
        <v>160931</v>
      </c>
      <c r="S27" s="46">
        <v>213433</v>
      </c>
      <c r="T27" s="44">
        <v>16769</v>
      </c>
      <c r="U27" s="45">
        <v>18380</v>
      </c>
      <c r="V27" s="45">
        <v>22733</v>
      </c>
      <c r="W27" s="46">
        <v>23159</v>
      </c>
      <c r="X27" s="46">
        <f>SUM(X19:X26)</f>
        <v>24143</v>
      </c>
      <c r="Y27" s="45">
        <v>27484</v>
      </c>
      <c r="Z27" s="68">
        <v>38126</v>
      </c>
      <c r="AA27" s="49">
        <v>50473</v>
      </c>
      <c r="AB27" s="49">
        <v>67903</v>
      </c>
      <c r="AC27" s="49">
        <v>76719</v>
      </c>
      <c r="AD27" s="49">
        <f>SUM(AD19:AD26)</f>
        <v>86075</v>
      </c>
      <c r="AE27" s="49">
        <v>106715</v>
      </c>
    </row>
    <row r="28" spans="1:31" ht="15" customHeight="1">
      <c r="A28" s="69"/>
      <c r="B28" s="70"/>
      <c r="C28" s="70"/>
      <c r="D28" s="53"/>
      <c r="E28" s="53"/>
      <c r="F28" s="53"/>
      <c r="G28" s="53"/>
      <c r="H28" s="54"/>
      <c r="I28" s="53"/>
      <c r="J28" s="53"/>
      <c r="K28" s="53"/>
      <c r="L28" s="53"/>
      <c r="M28" s="53"/>
      <c r="Z28" s="71"/>
      <c r="AA28" s="71"/>
      <c r="AB28" s="71"/>
      <c r="AC28" s="71"/>
      <c r="AD28" s="71"/>
      <c r="AE28" s="71"/>
    </row>
    <row r="29" spans="1:31" ht="11.25">
      <c r="A29" s="50" t="s">
        <v>22</v>
      </c>
      <c r="B29" s="51"/>
      <c r="C29" s="52"/>
      <c r="D29" s="53"/>
      <c r="E29" s="53"/>
      <c r="F29" s="53"/>
      <c r="G29" s="53"/>
      <c r="H29" s="54"/>
      <c r="I29" s="53"/>
      <c r="J29" s="53"/>
      <c r="K29" s="53"/>
      <c r="L29" s="53"/>
      <c r="M29" s="53"/>
      <c r="Z29" s="71"/>
      <c r="AA29" s="71"/>
      <c r="AB29" s="71"/>
      <c r="AC29" s="71"/>
      <c r="AD29" s="71"/>
      <c r="AE29" s="71"/>
    </row>
    <row r="30" spans="1:31" ht="12.75" customHeight="1">
      <c r="A30" s="7" t="s">
        <v>2</v>
      </c>
      <c r="B30" s="8" t="s">
        <v>17</v>
      </c>
      <c r="C30" s="9"/>
      <c r="D30" s="9"/>
      <c r="E30" s="9"/>
      <c r="F30" s="9"/>
      <c r="G30" s="10"/>
      <c r="H30" s="8" t="s">
        <v>18</v>
      </c>
      <c r="I30" s="9"/>
      <c r="J30" s="9"/>
      <c r="K30" s="9"/>
      <c r="L30" s="9"/>
      <c r="M30" s="10"/>
      <c r="N30" s="8" t="s">
        <v>19</v>
      </c>
      <c r="O30" s="9"/>
      <c r="P30" s="9"/>
      <c r="Q30" s="9"/>
      <c r="R30" s="9"/>
      <c r="S30" s="10"/>
      <c r="T30" s="8" t="s">
        <v>20</v>
      </c>
      <c r="U30" s="9"/>
      <c r="V30" s="9"/>
      <c r="W30" s="9"/>
      <c r="X30" s="9"/>
      <c r="Y30" s="10"/>
      <c r="Z30" s="72" t="s">
        <v>21</v>
      </c>
      <c r="AA30" s="73"/>
      <c r="AB30" s="73"/>
      <c r="AC30" s="73"/>
      <c r="AD30" s="73"/>
      <c r="AE30" s="73"/>
    </row>
    <row r="31" spans="1:31" ht="11.25">
      <c r="A31" s="12"/>
      <c r="B31" s="55">
        <v>2000</v>
      </c>
      <c r="C31" s="15">
        <v>2002</v>
      </c>
      <c r="D31" s="15">
        <v>2004</v>
      </c>
      <c r="E31" s="15">
        <v>2006</v>
      </c>
      <c r="F31" s="57">
        <v>2008</v>
      </c>
      <c r="G31" s="74">
        <v>2010</v>
      </c>
      <c r="H31" s="55">
        <v>2000</v>
      </c>
      <c r="I31" s="15">
        <v>2002</v>
      </c>
      <c r="J31" s="15">
        <v>2004</v>
      </c>
      <c r="K31" s="15">
        <v>2006</v>
      </c>
      <c r="L31" s="15">
        <v>2008</v>
      </c>
      <c r="M31" s="19">
        <v>2010</v>
      </c>
      <c r="N31" s="55">
        <v>2000</v>
      </c>
      <c r="O31" s="15">
        <v>2002</v>
      </c>
      <c r="P31" s="15">
        <v>2004</v>
      </c>
      <c r="Q31" s="15">
        <v>2006</v>
      </c>
      <c r="R31" s="15">
        <v>2008</v>
      </c>
      <c r="S31" s="74">
        <v>2010</v>
      </c>
      <c r="T31" s="55">
        <v>2000</v>
      </c>
      <c r="U31" s="15">
        <v>2002</v>
      </c>
      <c r="V31" s="15">
        <v>2004</v>
      </c>
      <c r="W31" s="15">
        <v>2006</v>
      </c>
      <c r="X31" s="15">
        <v>2008</v>
      </c>
      <c r="Y31" s="74">
        <v>2010</v>
      </c>
      <c r="Z31" s="55">
        <v>2000</v>
      </c>
      <c r="AA31" s="15">
        <v>2002</v>
      </c>
      <c r="AB31" s="15">
        <v>2004</v>
      </c>
      <c r="AC31" s="15">
        <v>2006</v>
      </c>
      <c r="AD31" s="15">
        <v>2008</v>
      </c>
      <c r="AE31" s="20">
        <v>2010</v>
      </c>
    </row>
    <row r="32" spans="1:31" ht="11.25">
      <c r="A32" s="21" t="s">
        <v>7</v>
      </c>
      <c r="B32" s="22">
        <f aca="true" t="shared" si="1" ref="B32:AE40">+B19*100/B$27</f>
        <v>14.10385190955495</v>
      </c>
      <c r="C32" s="58">
        <f t="shared" si="1"/>
        <v>13.378214480322018</v>
      </c>
      <c r="D32" s="58">
        <f t="shared" si="1"/>
        <v>12.638926451081147</v>
      </c>
      <c r="E32" s="58">
        <f t="shared" si="1"/>
        <v>12.00177147918512</v>
      </c>
      <c r="F32" s="58">
        <f t="shared" si="1"/>
        <v>11.769116883616297</v>
      </c>
      <c r="G32" s="58">
        <f t="shared" si="1"/>
        <v>11.846351984607269</v>
      </c>
      <c r="H32" s="22">
        <f t="shared" si="1"/>
        <v>14.514496421083074</v>
      </c>
      <c r="I32" s="58">
        <f t="shared" si="1"/>
        <v>14.981513290052112</v>
      </c>
      <c r="J32" s="58">
        <f t="shared" si="1"/>
        <v>14.524836887415837</v>
      </c>
      <c r="K32" s="58">
        <f t="shared" si="1"/>
        <v>14.114541728892439</v>
      </c>
      <c r="L32" s="58">
        <f t="shared" si="1"/>
        <v>14.042075316313543</v>
      </c>
      <c r="M32" s="75">
        <f t="shared" si="1"/>
        <v>14.33815432053447</v>
      </c>
      <c r="N32" s="23">
        <f t="shared" si="1"/>
        <v>10.477281533770238</v>
      </c>
      <c r="O32" s="58">
        <f t="shared" si="1"/>
        <v>11.135893457460563</v>
      </c>
      <c r="P32" s="58">
        <f t="shared" si="1"/>
        <v>10.706130420840905</v>
      </c>
      <c r="Q32" s="58">
        <f t="shared" si="1"/>
        <v>10.50485000271383</v>
      </c>
      <c r="R32" s="58">
        <f t="shared" si="1"/>
        <v>11.819972534813056</v>
      </c>
      <c r="S32" s="58">
        <f t="shared" si="1"/>
        <v>11.313152136736118</v>
      </c>
      <c r="T32" s="24">
        <f t="shared" si="1"/>
        <v>21.796171506947342</v>
      </c>
      <c r="U32" s="32">
        <f t="shared" si="1"/>
        <v>19.238302502720348</v>
      </c>
      <c r="V32" s="32">
        <f t="shared" si="1"/>
        <v>18.198214050059384</v>
      </c>
      <c r="W32" s="32">
        <f t="shared" si="1"/>
        <v>17.733926335333994</v>
      </c>
      <c r="X32" s="32">
        <f t="shared" si="1"/>
        <v>16.949012136022862</v>
      </c>
      <c r="Y32" s="32">
        <f t="shared" si="1"/>
        <v>17.395575607626256</v>
      </c>
      <c r="Z32" s="24">
        <f t="shared" si="1"/>
        <v>14.905838535382678</v>
      </c>
      <c r="AA32" s="32">
        <f t="shared" si="1"/>
        <v>14.506765993699602</v>
      </c>
      <c r="AB32" s="32">
        <f t="shared" si="1"/>
        <v>13.697480229150406</v>
      </c>
      <c r="AC32" s="32">
        <f t="shared" si="1"/>
        <v>12.926393722545914</v>
      </c>
      <c r="AD32" s="32">
        <f t="shared" si="1"/>
        <v>12.580888759802498</v>
      </c>
      <c r="AE32" s="32">
        <f t="shared" si="1"/>
        <v>12.752658951412641</v>
      </c>
    </row>
    <row r="33" spans="1:31" ht="11.25">
      <c r="A33" s="31" t="s">
        <v>8</v>
      </c>
      <c r="B33" s="24">
        <f t="shared" si="1"/>
        <v>14.243250445870318</v>
      </c>
      <c r="C33" s="61">
        <f t="shared" si="1"/>
        <v>14.397707897558488</v>
      </c>
      <c r="D33" s="61">
        <f t="shared" si="1"/>
        <v>13.651173872168346</v>
      </c>
      <c r="E33" s="61">
        <f t="shared" si="1"/>
        <v>13.170947741364039</v>
      </c>
      <c r="F33" s="61">
        <f t="shared" si="1"/>
        <v>12.851621834682458</v>
      </c>
      <c r="G33" s="61">
        <f t="shared" si="1"/>
        <v>12.439096297675574</v>
      </c>
      <c r="H33" s="24">
        <f t="shared" si="1"/>
        <v>16.831754753813897</v>
      </c>
      <c r="I33" s="61">
        <f t="shared" si="1"/>
        <v>17.275612099333316</v>
      </c>
      <c r="J33" s="61">
        <f t="shared" si="1"/>
        <v>16.828215871427677</v>
      </c>
      <c r="K33" s="61">
        <f t="shared" si="1"/>
        <v>16.351196471364567</v>
      </c>
      <c r="L33" s="61">
        <f t="shared" si="1"/>
        <v>16.12487834094482</v>
      </c>
      <c r="M33" s="76">
        <f t="shared" si="1"/>
        <v>16.010816631182244</v>
      </c>
      <c r="N33" s="32">
        <f t="shared" si="1"/>
        <v>18.626278282258202</v>
      </c>
      <c r="O33" s="61">
        <f t="shared" si="1"/>
        <v>18.528575122834237</v>
      </c>
      <c r="P33" s="61">
        <f t="shared" si="1"/>
        <v>16.998824249608894</v>
      </c>
      <c r="Q33" s="61">
        <f t="shared" si="1"/>
        <v>15.76735494576216</v>
      </c>
      <c r="R33" s="61">
        <f t="shared" si="1"/>
        <v>15.620980420180077</v>
      </c>
      <c r="S33" s="61">
        <f t="shared" si="1"/>
        <v>13.589276259997282</v>
      </c>
      <c r="T33" s="24">
        <f t="shared" si="1"/>
        <v>19.613572663843996</v>
      </c>
      <c r="U33" s="32">
        <f t="shared" si="1"/>
        <v>19.89118607181719</v>
      </c>
      <c r="V33" s="32">
        <f t="shared" si="1"/>
        <v>19.469493687590727</v>
      </c>
      <c r="W33" s="32">
        <f t="shared" si="1"/>
        <v>18.675245045122846</v>
      </c>
      <c r="X33" s="32">
        <f t="shared" si="1"/>
        <v>18.02592884065775</v>
      </c>
      <c r="Y33" s="32">
        <f t="shared" si="1"/>
        <v>16.87527288604279</v>
      </c>
      <c r="Z33" s="24">
        <f t="shared" si="1"/>
        <v>15.018622462361643</v>
      </c>
      <c r="AA33" s="32">
        <f t="shared" si="1"/>
        <v>15.30917520258356</v>
      </c>
      <c r="AB33" s="32">
        <f t="shared" si="1"/>
        <v>14.972828888267086</v>
      </c>
      <c r="AC33" s="32">
        <f t="shared" si="1"/>
        <v>14.577875102647324</v>
      </c>
      <c r="AD33" s="32">
        <f t="shared" si="1"/>
        <v>13.952948010455998</v>
      </c>
      <c r="AE33" s="32">
        <f t="shared" si="1"/>
        <v>13.667244529822424</v>
      </c>
    </row>
    <row r="34" spans="1:31" ht="11.25">
      <c r="A34" s="37" t="s">
        <v>9</v>
      </c>
      <c r="B34" s="24">
        <f t="shared" si="1"/>
        <v>17.49451630757877</v>
      </c>
      <c r="C34" s="61">
        <f t="shared" si="1"/>
        <v>18.29463359758134</v>
      </c>
      <c r="D34" s="61">
        <f t="shared" si="1"/>
        <v>19.843140285129234</v>
      </c>
      <c r="E34" s="61">
        <f t="shared" si="1"/>
        <v>20.352081488042515</v>
      </c>
      <c r="F34" s="61">
        <f t="shared" si="1"/>
        <v>20.38781749312619</v>
      </c>
      <c r="G34" s="61">
        <f t="shared" si="1"/>
        <v>19.74133382987307</v>
      </c>
      <c r="H34" s="24">
        <f t="shared" si="1"/>
        <v>16.228038464319283</v>
      </c>
      <c r="I34" s="61">
        <f t="shared" si="1"/>
        <v>17.345483129057616</v>
      </c>
      <c r="J34" s="61">
        <f t="shared" si="1"/>
        <v>18.668834552769265</v>
      </c>
      <c r="K34" s="61">
        <f t="shared" si="1"/>
        <v>19.5134234015212</v>
      </c>
      <c r="L34" s="61">
        <f t="shared" si="1"/>
        <v>19.711012952010183</v>
      </c>
      <c r="M34" s="76">
        <f t="shared" si="1"/>
        <v>19.41609769228887</v>
      </c>
      <c r="N34" s="32">
        <f t="shared" si="1"/>
        <v>13.807975470458413</v>
      </c>
      <c r="O34" s="61">
        <f t="shared" si="1"/>
        <v>14.455650374967675</v>
      </c>
      <c r="P34" s="61">
        <f t="shared" si="1"/>
        <v>15.429537570569316</v>
      </c>
      <c r="Q34" s="61">
        <f t="shared" si="1"/>
        <v>16.855988648434895</v>
      </c>
      <c r="R34" s="61">
        <f t="shared" si="1"/>
        <v>19.371034791308077</v>
      </c>
      <c r="S34" s="61">
        <f t="shared" si="1"/>
        <v>18.04828681600315</v>
      </c>
      <c r="T34" s="24">
        <f t="shared" si="1"/>
        <v>20.537897310513447</v>
      </c>
      <c r="U34" s="32">
        <f t="shared" si="1"/>
        <v>21.664853101196954</v>
      </c>
      <c r="V34" s="32">
        <f t="shared" si="1"/>
        <v>22.632296661241366</v>
      </c>
      <c r="W34" s="32">
        <f t="shared" si="1"/>
        <v>23.243663370611856</v>
      </c>
      <c r="X34" s="32">
        <f t="shared" si="1"/>
        <v>24.292755664167668</v>
      </c>
      <c r="Y34" s="32">
        <f t="shared" si="1"/>
        <v>24.23591908019211</v>
      </c>
      <c r="Z34" s="24">
        <f t="shared" si="1"/>
        <v>15.69532602423543</v>
      </c>
      <c r="AA34" s="32">
        <f t="shared" si="1"/>
        <v>16.062052978820358</v>
      </c>
      <c r="AB34" s="32">
        <f t="shared" si="1"/>
        <v>16.50589811937617</v>
      </c>
      <c r="AC34" s="32">
        <f t="shared" si="1"/>
        <v>16.436606316557828</v>
      </c>
      <c r="AD34" s="32">
        <f t="shared" si="1"/>
        <v>16.70868428695905</v>
      </c>
      <c r="AE34" s="32">
        <f t="shared" si="1"/>
        <v>15.675397085695543</v>
      </c>
    </row>
    <row r="35" spans="1:31" ht="11.25">
      <c r="A35" s="37" t="s">
        <v>10</v>
      </c>
      <c r="B35" s="24">
        <f t="shared" si="1"/>
        <v>14.876693794715155</v>
      </c>
      <c r="C35" s="61">
        <f t="shared" si="1"/>
        <v>13.949482343428661</v>
      </c>
      <c r="D35" s="61">
        <f t="shared" si="1"/>
        <v>13.111566150240183</v>
      </c>
      <c r="E35" s="61">
        <f t="shared" si="1"/>
        <v>12.036093888396811</v>
      </c>
      <c r="F35" s="61">
        <f t="shared" si="1"/>
        <v>11.37783845103732</v>
      </c>
      <c r="G35" s="61">
        <f t="shared" si="1"/>
        <v>11.343605499177606</v>
      </c>
      <c r="H35" s="24">
        <f t="shared" si="1"/>
        <v>19.47075410310173</v>
      </c>
      <c r="I35" s="61">
        <f t="shared" si="1"/>
        <v>18.137354799266355</v>
      </c>
      <c r="J35" s="61">
        <f t="shared" si="1"/>
        <v>17.147145269213933</v>
      </c>
      <c r="K35" s="61">
        <f t="shared" si="1"/>
        <v>15.607960268120724</v>
      </c>
      <c r="L35" s="61">
        <f t="shared" si="1"/>
        <v>14.687429812083552</v>
      </c>
      <c r="M35" s="76">
        <f t="shared" si="1"/>
        <v>14.542495656217115</v>
      </c>
      <c r="N35" s="32">
        <f t="shared" si="1"/>
        <v>14.566100038748589</v>
      </c>
      <c r="O35" s="61">
        <f t="shared" si="1"/>
        <v>13.419640548228601</v>
      </c>
      <c r="P35" s="61">
        <f t="shared" si="1"/>
        <v>12.207398482213131</v>
      </c>
      <c r="Q35" s="61">
        <f t="shared" si="1"/>
        <v>10.81190053423691</v>
      </c>
      <c r="R35" s="61">
        <f t="shared" si="1"/>
        <v>10.867390372271347</v>
      </c>
      <c r="S35" s="61">
        <f t="shared" si="1"/>
        <v>9.647524047359125</v>
      </c>
      <c r="T35" s="24">
        <f t="shared" si="1"/>
        <v>12.576778579521736</v>
      </c>
      <c r="U35" s="32">
        <f t="shared" si="1"/>
        <v>11.371055495103374</v>
      </c>
      <c r="V35" s="32">
        <f t="shared" si="1"/>
        <v>10.49575506972243</v>
      </c>
      <c r="W35" s="32">
        <f t="shared" si="1"/>
        <v>9.447730903752321</v>
      </c>
      <c r="X35" s="32">
        <f t="shared" si="1"/>
        <v>9.137224040094438</v>
      </c>
      <c r="Y35" s="32">
        <f t="shared" si="1"/>
        <v>8.677776160675302</v>
      </c>
      <c r="Z35" s="24">
        <f t="shared" si="1"/>
        <v>16.25924565913025</v>
      </c>
      <c r="AA35" s="32">
        <f t="shared" si="1"/>
        <v>14.742535613100074</v>
      </c>
      <c r="AB35" s="32">
        <f t="shared" si="1"/>
        <v>14.277719688379012</v>
      </c>
      <c r="AC35" s="32">
        <f t="shared" si="1"/>
        <v>13.65763370221197</v>
      </c>
      <c r="AD35" s="32">
        <f t="shared" si="1"/>
        <v>13.00958466453674</v>
      </c>
      <c r="AE35" s="32">
        <f t="shared" si="1"/>
        <v>12.573677552359086</v>
      </c>
    </row>
    <row r="36" spans="1:31" ht="11.25">
      <c r="A36" s="37" t="s">
        <v>11</v>
      </c>
      <c r="B36" s="24">
        <f t="shared" si="1"/>
        <v>17.326418072610238</v>
      </c>
      <c r="C36" s="61">
        <f t="shared" si="1"/>
        <v>19.003005747833576</v>
      </c>
      <c r="D36" s="61">
        <f t="shared" si="1"/>
        <v>19.35762212005306</v>
      </c>
      <c r="E36" s="61">
        <f t="shared" si="1"/>
        <v>20.856953055801593</v>
      </c>
      <c r="F36" s="61">
        <f t="shared" si="1"/>
        <v>22.195196985137187</v>
      </c>
      <c r="G36" s="61">
        <f t="shared" si="1"/>
        <v>23.568569034540545</v>
      </c>
      <c r="H36" s="24">
        <f t="shared" si="1"/>
        <v>14.503651218277781</v>
      </c>
      <c r="I36" s="61">
        <f t="shared" si="1"/>
        <v>16.023756150106262</v>
      </c>
      <c r="J36" s="61">
        <f t="shared" si="1"/>
        <v>17.065849540366457</v>
      </c>
      <c r="K36" s="61">
        <f t="shared" si="1"/>
        <v>18.49928802139409</v>
      </c>
      <c r="L36" s="61">
        <f t="shared" si="1"/>
        <v>19.625664445609043</v>
      </c>
      <c r="M36" s="76">
        <f t="shared" si="1"/>
        <v>20.81222621931821</v>
      </c>
      <c r="N36" s="32">
        <f t="shared" si="1"/>
        <v>14.304968243004195</v>
      </c>
      <c r="O36" s="61">
        <f t="shared" si="1"/>
        <v>15.970067235583139</v>
      </c>
      <c r="P36" s="61">
        <f t="shared" si="1"/>
        <v>17.16692740470106</v>
      </c>
      <c r="Q36" s="61">
        <f t="shared" si="1"/>
        <v>19.004566988966342</v>
      </c>
      <c r="R36" s="61">
        <f t="shared" si="1"/>
        <v>21.80313301974138</v>
      </c>
      <c r="S36" s="61">
        <f t="shared" si="1"/>
        <v>20.52587931575717</v>
      </c>
      <c r="T36" s="24">
        <f t="shared" si="1"/>
        <v>6.464309141868925</v>
      </c>
      <c r="U36" s="32">
        <f t="shared" si="1"/>
        <v>7.807399347116431</v>
      </c>
      <c r="V36" s="32">
        <f t="shared" si="1"/>
        <v>7.88281353099019</v>
      </c>
      <c r="W36" s="32">
        <f t="shared" si="1"/>
        <v>9.430459000820415</v>
      </c>
      <c r="X36" s="32">
        <f t="shared" si="1"/>
        <v>10.462659984260448</v>
      </c>
      <c r="Y36" s="32">
        <f t="shared" si="1"/>
        <v>11.694076553631204</v>
      </c>
      <c r="Z36" s="24">
        <f t="shared" si="1"/>
        <v>11.249540995646015</v>
      </c>
      <c r="AA36" s="32">
        <f t="shared" si="1"/>
        <v>12.426445822518971</v>
      </c>
      <c r="AB36" s="32">
        <f t="shared" si="1"/>
        <v>12.319043341236764</v>
      </c>
      <c r="AC36" s="32">
        <f t="shared" si="1"/>
        <v>13.73584118666823</v>
      </c>
      <c r="AD36" s="32">
        <f t="shared" si="1"/>
        <v>14.731338948591345</v>
      </c>
      <c r="AE36" s="32">
        <f t="shared" si="1"/>
        <v>15.755048493651314</v>
      </c>
    </row>
    <row r="37" spans="1:31" ht="11.25">
      <c r="A37" s="37" t="s">
        <v>12</v>
      </c>
      <c r="B37" s="24">
        <f t="shared" si="1"/>
        <v>9.036305118796253</v>
      </c>
      <c r="C37" s="61">
        <f t="shared" si="1"/>
        <v>10.270517305021883</v>
      </c>
      <c r="D37" s="61">
        <f t="shared" si="1"/>
        <v>12.162423212146969</v>
      </c>
      <c r="E37" s="61">
        <f t="shared" si="1"/>
        <v>13.271700620017715</v>
      </c>
      <c r="F37" s="61">
        <f t="shared" si="1"/>
        <v>13.87163760118441</v>
      </c>
      <c r="G37" s="61">
        <f t="shared" si="1"/>
        <v>14.414393445675449</v>
      </c>
      <c r="H37" s="24">
        <f t="shared" si="1"/>
        <v>7.0421516882365705</v>
      </c>
      <c r="I37" s="61">
        <f t="shared" si="1"/>
        <v>8.308829951381409</v>
      </c>
      <c r="J37" s="61">
        <f t="shared" si="1"/>
        <v>10.164050611802471</v>
      </c>
      <c r="K37" s="61">
        <f t="shared" si="1"/>
        <v>11.035668391622965</v>
      </c>
      <c r="L37" s="61">
        <f t="shared" si="1"/>
        <v>11.379800853485063</v>
      </c>
      <c r="M37" s="76">
        <f t="shared" si="1"/>
        <v>11.893399897217531</v>
      </c>
      <c r="N37" s="32">
        <f t="shared" si="1"/>
        <v>6.3918324713176204</v>
      </c>
      <c r="O37" s="61">
        <f t="shared" si="1"/>
        <v>6.6071890354279805</v>
      </c>
      <c r="P37" s="61">
        <f t="shared" si="1"/>
        <v>8.025225190209206</v>
      </c>
      <c r="Q37" s="61">
        <f t="shared" si="1"/>
        <v>9.16344237762563</v>
      </c>
      <c r="R37" s="61">
        <f t="shared" si="1"/>
        <v>10.237306671803443</v>
      </c>
      <c r="S37" s="61">
        <f t="shared" si="1"/>
        <v>10.297376694325619</v>
      </c>
      <c r="T37" s="24">
        <f t="shared" si="1"/>
        <v>4.007394597173356</v>
      </c>
      <c r="U37" s="32">
        <f t="shared" si="1"/>
        <v>4.3688792165397174</v>
      </c>
      <c r="V37" s="32">
        <f t="shared" si="1"/>
        <v>5.296265341134034</v>
      </c>
      <c r="W37" s="32">
        <f t="shared" si="1"/>
        <v>6.222203031218965</v>
      </c>
      <c r="X37" s="32">
        <f t="shared" si="1"/>
        <v>7.053804415358489</v>
      </c>
      <c r="Y37" s="32">
        <f t="shared" si="1"/>
        <v>6.880366758841507</v>
      </c>
      <c r="Z37" s="24">
        <f t="shared" si="1"/>
        <v>6.525730472643341</v>
      </c>
      <c r="AA37" s="32">
        <f t="shared" si="1"/>
        <v>6.972044459413944</v>
      </c>
      <c r="AB37" s="32">
        <f t="shared" si="1"/>
        <v>8.061499491922302</v>
      </c>
      <c r="AC37" s="32">
        <f t="shared" si="1"/>
        <v>9.056426700035193</v>
      </c>
      <c r="AD37" s="32">
        <f t="shared" si="1"/>
        <v>9.32094103979088</v>
      </c>
      <c r="AE37" s="32">
        <f t="shared" si="1"/>
        <v>9.766199690765122</v>
      </c>
    </row>
    <row r="38" spans="1:31" ht="11.25">
      <c r="A38" s="37" t="s">
        <v>13</v>
      </c>
      <c r="B38" s="24">
        <f t="shared" si="1"/>
        <v>16.6929747237654</v>
      </c>
      <c r="C38" s="61">
        <f t="shared" si="1"/>
        <v>16.99390061696929</v>
      </c>
      <c r="D38" s="61">
        <f t="shared" si="1"/>
        <v>16.74973277183222</v>
      </c>
      <c r="E38" s="61">
        <f t="shared" si="1"/>
        <v>15.395261293179805</v>
      </c>
      <c r="F38" s="61">
        <f t="shared" si="1"/>
        <v>14.61573958353362</v>
      </c>
      <c r="G38" s="61">
        <f t="shared" si="1"/>
        <v>14.316637184619681</v>
      </c>
      <c r="H38" s="24">
        <f t="shared" si="1"/>
        <v>17.952425710360785</v>
      </c>
      <c r="I38" s="61">
        <f t="shared" si="1"/>
        <v>17.808378700981105</v>
      </c>
      <c r="J38" s="61">
        <f t="shared" si="1"/>
        <v>17.57238446626227</v>
      </c>
      <c r="K38" s="61">
        <f t="shared" si="1"/>
        <v>16.505747924842844</v>
      </c>
      <c r="L38" s="61">
        <f t="shared" si="1"/>
        <v>16.06498465224227</v>
      </c>
      <c r="M38" s="76">
        <f t="shared" si="1"/>
        <v>15.799133690624771</v>
      </c>
      <c r="N38" s="32">
        <f t="shared" si="1"/>
        <v>19.625317991138367</v>
      </c>
      <c r="O38" s="61">
        <f t="shared" si="1"/>
        <v>17.499030256012414</v>
      </c>
      <c r="P38" s="61">
        <f t="shared" si="1"/>
        <v>16.84140973443588</v>
      </c>
      <c r="Q38" s="61">
        <f t="shared" si="1"/>
        <v>14.691127325171164</v>
      </c>
      <c r="R38" s="61">
        <f t="shared" si="1"/>
        <v>14.322908575725</v>
      </c>
      <c r="S38" s="61">
        <f t="shared" si="1"/>
        <v>13.24256323998632</v>
      </c>
      <c r="T38" s="24">
        <f t="shared" si="1"/>
        <v>13.674041385890632</v>
      </c>
      <c r="U38" s="32">
        <f t="shared" si="1"/>
        <v>14.129488574537541</v>
      </c>
      <c r="V38" s="32">
        <f t="shared" si="1"/>
        <v>14.31839176527515</v>
      </c>
      <c r="W38" s="32">
        <f t="shared" si="1"/>
        <v>13.342545014897016</v>
      </c>
      <c r="X38" s="32">
        <f t="shared" si="1"/>
        <v>12.078035041212773</v>
      </c>
      <c r="Y38" s="32">
        <f t="shared" si="1"/>
        <v>12.094309416387716</v>
      </c>
      <c r="Z38" s="24">
        <f t="shared" si="1"/>
        <v>17.318889996327965</v>
      </c>
      <c r="AA38" s="32">
        <f t="shared" si="1"/>
        <v>16.856537158480773</v>
      </c>
      <c r="AB38" s="32">
        <f t="shared" si="1"/>
        <v>16.744473734591992</v>
      </c>
      <c r="AC38" s="32">
        <f t="shared" si="1"/>
        <v>15.632372684732596</v>
      </c>
      <c r="AD38" s="32">
        <f t="shared" si="1"/>
        <v>15.348242811501597</v>
      </c>
      <c r="AE38" s="32">
        <f t="shared" si="1"/>
        <v>15.100969873026285</v>
      </c>
    </row>
    <row r="39" spans="1:31" ht="11.25">
      <c r="A39" s="37" t="s">
        <v>14</v>
      </c>
      <c r="B39" s="24">
        <f t="shared" si="1"/>
        <v>4.596051741456715</v>
      </c>
      <c r="C39" s="61">
        <f t="shared" si="1"/>
        <v>5.051765657133817</v>
      </c>
      <c r="D39" s="61">
        <f t="shared" si="1"/>
        <v>5.464333088642481</v>
      </c>
      <c r="E39" s="61">
        <f t="shared" si="1"/>
        <v>6.050708591674048</v>
      </c>
      <c r="F39" s="61">
        <f t="shared" si="1"/>
        <v>6.387356034532485</v>
      </c>
      <c r="G39" s="61">
        <f t="shared" si="1"/>
        <v>6.873972007572231</v>
      </c>
      <c r="H39" s="24">
        <f t="shared" si="1"/>
        <v>4.3200057841081625</v>
      </c>
      <c r="I39" s="61">
        <f t="shared" si="1"/>
        <v>4.716294506390288</v>
      </c>
      <c r="J39" s="61">
        <f t="shared" si="1"/>
        <v>5.4030392095553745</v>
      </c>
      <c r="K39" s="61">
        <f t="shared" si="1"/>
        <v>5.944153092765602</v>
      </c>
      <c r="L39" s="67">
        <f t="shared" si="1"/>
        <v>6.329265553642285</v>
      </c>
      <c r="M39" s="76">
        <f t="shared" si="1"/>
        <v>6.7200156620903995</v>
      </c>
      <c r="N39" s="32">
        <f t="shared" si="1"/>
        <v>3.7097562208332633</v>
      </c>
      <c r="O39" s="61">
        <f t="shared" si="1"/>
        <v>4.4769847426945955</v>
      </c>
      <c r="P39" s="61">
        <f t="shared" si="1"/>
        <v>4.949811977106877</v>
      </c>
      <c r="Q39" s="61">
        <f t="shared" si="1"/>
        <v>5.525358807155208</v>
      </c>
      <c r="R39" s="61">
        <f t="shared" si="1"/>
        <v>6.378510044677532</v>
      </c>
      <c r="S39" s="61">
        <f t="shared" si="1"/>
        <v>6.132135143112827</v>
      </c>
      <c r="T39" s="24">
        <f t="shared" si="1"/>
        <v>1.329834814240563</v>
      </c>
      <c r="U39" s="32">
        <f t="shared" si="1"/>
        <v>1.528835690968444</v>
      </c>
      <c r="V39" s="32">
        <f t="shared" si="1"/>
        <v>1.7067698939867153</v>
      </c>
      <c r="W39" s="32">
        <f t="shared" si="1"/>
        <v>1.9042272982425839</v>
      </c>
      <c r="X39" s="32">
        <f t="shared" si="1"/>
        <v>2.000579878225573</v>
      </c>
      <c r="Y39" s="32">
        <f t="shared" si="1"/>
        <v>2.1467035366031144</v>
      </c>
      <c r="Z39" s="24">
        <f t="shared" si="1"/>
        <v>3.026805854272675</v>
      </c>
      <c r="AA39" s="32">
        <f t="shared" si="1"/>
        <v>3.1244427713827196</v>
      </c>
      <c r="AB39" s="32">
        <f t="shared" si="1"/>
        <v>3.4210565070762704</v>
      </c>
      <c r="AC39" s="32">
        <f t="shared" si="1"/>
        <v>3.976850584600946</v>
      </c>
      <c r="AD39" s="32">
        <f t="shared" si="1"/>
        <v>4.347371478361894</v>
      </c>
      <c r="AE39" s="32">
        <f t="shared" si="1"/>
        <v>4.708803823267582</v>
      </c>
    </row>
    <row r="40" spans="1:31" ht="11.25">
      <c r="A40" s="43" t="s">
        <v>15</v>
      </c>
      <c r="B40" s="44">
        <f t="shared" si="1"/>
        <v>100</v>
      </c>
      <c r="C40" s="45">
        <f t="shared" si="1"/>
        <v>100</v>
      </c>
      <c r="D40" s="45">
        <f t="shared" si="1"/>
        <v>100</v>
      </c>
      <c r="E40" s="45">
        <f t="shared" si="1"/>
        <v>100</v>
      </c>
      <c r="F40" s="46">
        <f>+F27*100/F$27</f>
        <v>100</v>
      </c>
      <c r="G40" s="46">
        <f t="shared" si="1"/>
        <v>100</v>
      </c>
      <c r="H40" s="44">
        <f t="shared" si="1"/>
        <v>100</v>
      </c>
      <c r="I40" s="45">
        <f t="shared" si="1"/>
        <v>100</v>
      </c>
      <c r="J40" s="45">
        <f t="shared" si="1"/>
        <v>100</v>
      </c>
      <c r="K40" s="46">
        <f t="shared" si="1"/>
        <v>100</v>
      </c>
      <c r="L40" s="46">
        <f t="shared" si="1"/>
        <v>100</v>
      </c>
      <c r="M40" s="46">
        <f t="shared" si="1"/>
        <v>100</v>
      </c>
      <c r="N40" s="45">
        <f t="shared" si="1"/>
        <v>100</v>
      </c>
      <c r="O40" s="45">
        <f t="shared" si="1"/>
        <v>100</v>
      </c>
      <c r="P40" s="45">
        <f t="shared" si="1"/>
        <v>100</v>
      </c>
      <c r="Q40" s="46">
        <f t="shared" si="1"/>
        <v>100</v>
      </c>
      <c r="R40" s="46">
        <f aca="true" t="shared" si="2" ref="R40:AE40">+R27*100/R$27</f>
        <v>100</v>
      </c>
      <c r="S40" s="46">
        <f t="shared" si="2"/>
        <v>100</v>
      </c>
      <c r="T40" s="44">
        <f t="shared" si="2"/>
        <v>100</v>
      </c>
      <c r="U40" s="45">
        <f t="shared" si="2"/>
        <v>100</v>
      </c>
      <c r="V40" s="45">
        <f t="shared" si="2"/>
        <v>100</v>
      </c>
      <c r="W40" s="46">
        <f t="shared" si="2"/>
        <v>100</v>
      </c>
      <c r="X40" s="46">
        <f t="shared" si="2"/>
        <v>100</v>
      </c>
      <c r="Y40" s="46">
        <f t="shared" si="2"/>
        <v>100</v>
      </c>
      <c r="Z40" s="68">
        <f t="shared" si="2"/>
        <v>100</v>
      </c>
      <c r="AA40" s="49">
        <f t="shared" si="2"/>
        <v>100</v>
      </c>
      <c r="AB40" s="49">
        <f t="shared" si="2"/>
        <v>100</v>
      </c>
      <c r="AC40" s="49">
        <f t="shared" si="2"/>
        <v>100</v>
      </c>
      <c r="AD40" s="49">
        <f t="shared" si="2"/>
        <v>100</v>
      </c>
      <c r="AE40" s="49">
        <f t="shared" si="2"/>
        <v>100</v>
      </c>
    </row>
    <row r="41" spans="1:31" ht="15" customHeight="1">
      <c r="A41" s="77"/>
      <c r="B41" s="54"/>
      <c r="C41" s="54"/>
      <c r="D41" s="54"/>
      <c r="E41" s="54"/>
      <c r="F41" s="54"/>
      <c r="G41" s="54"/>
      <c r="Z41" s="71"/>
      <c r="AA41" s="71"/>
      <c r="AB41" s="71"/>
      <c r="AC41" s="71"/>
      <c r="AD41" s="71"/>
      <c r="AE41" s="71"/>
    </row>
    <row r="42" spans="1:31" ht="11.25">
      <c r="A42" s="78" t="s">
        <v>23</v>
      </c>
      <c r="B42" s="79"/>
      <c r="C42" s="80"/>
      <c r="D42" s="80"/>
      <c r="E42" s="80"/>
      <c r="F42" s="80"/>
      <c r="G42" s="80"/>
      <c r="Z42" s="71"/>
      <c r="AA42" s="71"/>
      <c r="AB42" s="71"/>
      <c r="AC42" s="71"/>
      <c r="AD42" s="71"/>
      <c r="AE42" s="71"/>
    </row>
    <row r="43" spans="1:31" ht="12.75" customHeight="1">
      <c r="A43" s="7" t="s">
        <v>2</v>
      </c>
      <c r="B43" s="81" t="s">
        <v>24</v>
      </c>
      <c r="C43" s="82"/>
      <c r="D43" s="82"/>
      <c r="E43" s="82"/>
      <c r="F43" s="82"/>
      <c r="G43" s="83"/>
      <c r="H43" s="81" t="s">
        <v>25</v>
      </c>
      <c r="I43" s="82"/>
      <c r="J43" s="82"/>
      <c r="K43" s="82"/>
      <c r="L43" s="82"/>
      <c r="M43" s="83"/>
      <c r="N43" s="81" t="s">
        <v>26</v>
      </c>
      <c r="O43" s="82"/>
      <c r="P43" s="82"/>
      <c r="Q43" s="82"/>
      <c r="R43" s="82"/>
      <c r="S43" s="83"/>
      <c r="T43" s="81" t="s">
        <v>27</v>
      </c>
      <c r="U43" s="82"/>
      <c r="V43" s="82"/>
      <c r="W43" s="82"/>
      <c r="X43" s="82"/>
      <c r="Y43" s="83"/>
      <c r="Z43" s="81" t="s">
        <v>28</v>
      </c>
      <c r="AA43" s="82"/>
      <c r="AB43" s="82"/>
      <c r="AC43" s="82"/>
      <c r="AD43" s="82"/>
      <c r="AE43" s="82"/>
    </row>
    <row r="44" spans="1:31" ht="11.25">
      <c r="A44" s="12"/>
      <c r="B44" s="55">
        <v>2000</v>
      </c>
      <c r="C44" s="15">
        <v>2002</v>
      </c>
      <c r="D44" s="15">
        <v>2004</v>
      </c>
      <c r="E44" s="15">
        <v>2006</v>
      </c>
      <c r="F44" s="15">
        <v>2008</v>
      </c>
      <c r="G44" s="56">
        <v>2010</v>
      </c>
      <c r="H44" s="55">
        <v>2000</v>
      </c>
      <c r="I44" s="15">
        <v>2002</v>
      </c>
      <c r="J44" s="15">
        <v>2004</v>
      </c>
      <c r="K44" s="15">
        <v>2006</v>
      </c>
      <c r="L44" s="15">
        <v>2008</v>
      </c>
      <c r="M44" s="56">
        <v>2010</v>
      </c>
      <c r="N44" s="55">
        <v>2000</v>
      </c>
      <c r="O44" s="15">
        <v>2002</v>
      </c>
      <c r="P44" s="15">
        <v>2004</v>
      </c>
      <c r="Q44" s="15">
        <v>2006</v>
      </c>
      <c r="R44" s="15">
        <v>2008</v>
      </c>
      <c r="S44" s="56">
        <v>2010</v>
      </c>
      <c r="T44" s="55">
        <v>2000</v>
      </c>
      <c r="U44" s="15">
        <v>2002</v>
      </c>
      <c r="V44" s="15">
        <v>2004</v>
      </c>
      <c r="W44" s="15">
        <v>2006</v>
      </c>
      <c r="X44" s="15">
        <v>2008</v>
      </c>
      <c r="Y44" s="56">
        <v>2010</v>
      </c>
      <c r="Z44" s="55">
        <v>2000</v>
      </c>
      <c r="AA44" s="15">
        <v>2002</v>
      </c>
      <c r="AB44" s="15">
        <v>2004</v>
      </c>
      <c r="AC44" s="15">
        <v>2006</v>
      </c>
      <c r="AD44" s="15">
        <v>2008</v>
      </c>
      <c r="AE44" s="57">
        <v>2010</v>
      </c>
    </row>
    <row r="45" spans="1:31" ht="11.25">
      <c r="A45" s="21" t="s">
        <v>7</v>
      </c>
      <c r="B45" s="84">
        <v>4.2</v>
      </c>
      <c r="C45" s="85">
        <v>4.4</v>
      </c>
      <c r="D45" s="85">
        <v>4.7</v>
      </c>
      <c r="E45" s="85">
        <v>4.9</v>
      </c>
      <c r="F45" s="85">
        <v>5</v>
      </c>
      <c r="G45" s="85">
        <v>5</v>
      </c>
      <c r="H45" s="84">
        <v>7.7</v>
      </c>
      <c r="I45" s="85">
        <v>7.4</v>
      </c>
      <c r="J45" s="85">
        <v>8.1</v>
      </c>
      <c r="K45" s="85">
        <v>8.6</v>
      </c>
      <c r="L45" s="85">
        <v>9</v>
      </c>
      <c r="M45" s="85">
        <v>9.5</v>
      </c>
      <c r="N45" s="84">
        <v>5</v>
      </c>
      <c r="O45" s="85">
        <v>4.5</v>
      </c>
      <c r="P45" s="85">
        <v>6.2</v>
      </c>
      <c r="Q45" s="85">
        <v>7.4</v>
      </c>
      <c r="R45" s="85">
        <v>8.7</v>
      </c>
      <c r="S45" s="85">
        <v>10.1</v>
      </c>
      <c r="T45" s="84">
        <v>2.703402366863905</v>
      </c>
      <c r="U45" s="85">
        <v>2.1391409558378705</v>
      </c>
      <c r="V45" s="85">
        <v>2.071607411116675</v>
      </c>
      <c r="W45" s="85">
        <f aca="true" t="shared" si="3" ref="W45:Y53">+W19/K6</f>
        <v>2.012248897599216</v>
      </c>
      <c r="X45" s="85">
        <f t="shared" si="3"/>
        <v>1.8796508957280662</v>
      </c>
      <c r="Y45" s="86">
        <f t="shared" si="3"/>
        <v>1.7713968136346796</v>
      </c>
      <c r="Z45" s="84">
        <v>1.8</v>
      </c>
      <c r="AA45" s="85">
        <v>1.7</v>
      </c>
      <c r="AB45" s="85">
        <v>1.7</v>
      </c>
      <c r="AC45" s="85">
        <v>1.8</v>
      </c>
      <c r="AD45" s="85">
        <v>1.8</v>
      </c>
      <c r="AE45" s="85">
        <v>1.9</v>
      </c>
    </row>
    <row r="46" spans="1:31" ht="11.25">
      <c r="A46" s="31" t="s">
        <v>8</v>
      </c>
      <c r="B46" s="87">
        <v>3.3</v>
      </c>
      <c r="C46" s="88">
        <v>3.6</v>
      </c>
      <c r="D46" s="88">
        <v>4</v>
      </c>
      <c r="E46" s="88">
        <v>4.3</v>
      </c>
      <c r="F46" s="88">
        <v>4.5</v>
      </c>
      <c r="G46" s="88">
        <v>4.7</v>
      </c>
      <c r="H46" s="87">
        <v>5.1</v>
      </c>
      <c r="I46" s="88">
        <v>5.2</v>
      </c>
      <c r="J46" s="88">
        <v>5.8</v>
      </c>
      <c r="K46" s="88">
        <v>6.4</v>
      </c>
      <c r="L46" s="88">
        <v>7</v>
      </c>
      <c r="M46" s="88">
        <v>7.5</v>
      </c>
      <c r="N46" s="87">
        <v>6.8</v>
      </c>
      <c r="O46" s="88">
        <v>5.8</v>
      </c>
      <c r="P46" s="88">
        <v>7.4</v>
      </c>
      <c r="Q46" s="88">
        <v>8.5</v>
      </c>
      <c r="R46" s="88">
        <v>9.3</v>
      </c>
      <c r="S46" s="88">
        <v>10.3</v>
      </c>
      <c r="T46" s="87">
        <v>1.9122093023255815</v>
      </c>
      <c r="U46" s="88">
        <v>1.7196613358419568</v>
      </c>
      <c r="V46" s="88">
        <v>1.728231159703241</v>
      </c>
      <c r="W46" s="88">
        <f t="shared" si="3"/>
        <v>1.6482469512195121</v>
      </c>
      <c r="X46" s="88">
        <f t="shared" si="3"/>
        <v>1.6142433234421365</v>
      </c>
      <c r="Y46" s="89">
        <f t="shared" si="3"/>
        <v>1.4922779922779923</v>
      </c>
      <c r="Z46" s="87">
        <v>1.5</v>
      </c>
      <c r="AA46" s="88">
        <v>1.4</v>
      </c>
      <c r="AB46" s="88">
        <v>1.5</v>
      </c>
      <c r="AC46" s="88">
        <v>1.5</v>
      </c>
      <c r="AD46" s="88">
        <v>1.6</v>
      </c>
      <c r="AE46" s="88">
        <v>1.6</v>
      </c>
    </row>
    <row r="47" spans="1:31" ht="11.25">
      <c r="A47" s="37" t="s">
        <v>9</v>
      </c>
      <c r="B47" s="87">
        <v>3.3</v>
      </c>
      <c r="C47" s="88">
        <v>3.2</v>
      </c>
      <c r="D47" s="88">
        <v>3.3</v>
      </c>
      <c r="E47" s="88">
        <v>3.5</v>
      </c>
      <c r="F47" s="88">
        <v>3.6</v>
      </c>
      <c r="G47" s="88">
        <v>3.7</v>
      </c>
      <c r="H47" s="87">
        <v>5.8</v>
      </c>
      <c r="I47" s="88">
        <v>5.4</v>
      </c>
      <c r="J47" s="88">
        <v>6.1</v>
      </c>
      <c r="K47" s="88">
        <v>6.7</v>
      </c>
      <c r="L47" s="88">
        <v>7.1</v>
      </c>
      <c r="M47" s="88">
        <v>7.5</v>
      </c>
      <c r="N47" s="87">
        <v>4.6</v>
      </c>
      <c r="O47" s="88">
        <v>3.8</v>
      </c>
      <c r="P47" s="88">
        <v>5</v>
      </c>
      <c r="Q47" s="88">
        <v>6.4</v>
      </c>
      <c r="R47" s="88">
        <v>7.9</v>
      </c>
      <c r="S47" s="88">
        <v>9.1</v>
      </c>
      <c r="T47" s="87">
        <v>1.8799126637554586</v>
      </c>
      <c r="U47" s="88">
        <v>1.5845602865101471</v>
      </c>
      <c r="V47" s="88">
        <v>1.5262533372886384</v>
      </c>
      <c r="W47" s="88">
        <f t="shared" si="3"/>
        <v>1.4911357340720222</v>
      </c>
      <c r="X47" s="88">
        <f t="shared" si="3"/>
        <v>1.48068669527897</v>
      </c>
      <c r="Y47" s="89">
        <f t="shared" si="3"/>
        <v>1.4565930461403893</v>
      </c>
      <c r="Z47" s="87">
        <v>1.8</v>
      </c>
      <c r="AA47" s="88">
        <v>1.7</v>
      </c>
      <c r="AB47" s="88">
        <v>1.8</v>
      </c>
      <c r="AC47" s="88">
        <v>1.9</v>
      </c>
      <c r="AD47" s="88">
        <v>2</v>
      </c>
      <c r="AE47" s="88">
        <v>2.1</v>
      </c>
    </row>
    <row r="48" spans="1:31" ht="11.25">
      <c r="A48" s="37" t="s">
        <v>10</v>
      </c>
      <c r="B48" s="87">
        <v>2.5</v>
      </c>
      <c r="C48" s="88">
        <v>2.6</v>
      </c>
      <c r="D48" s="88">
        <v>2.7</v>
      </c>
      <c r="E48" s="88">
        <v>4.3</v>
      </c>
      <c r="F48" s="88">
        <v>4.5</v>
      </c>
      <c r="G48" s="88">
        <v>4.6</v>
      </c>
      <c r="H48" s="87">
        <v>5</v>
      </c>
      <c r="I48" s="88">
        <v>5</v>
      </c>
      <c r="J48" s="88">
        <v>5.5</v>
      </c>
      <c r="K48" s="88">
        <v>5.9</v>
      </c>
      <c r="L48" s="88">
        <v>6.2</v>
      </c>
      <c r="M48" s="88">
        <v>6.7</v>
      </c>
      <c r="N48" s="87">
        <v>5.1</v>
      </c>
      <c r="O48" s="88">
        <v>4.3</v>
      </c>
      <c r="P48" s="88">
        <v>5.5</v>
      </c>
      <c r="Q48" s="88">
        <v>6</v>
      </c>
      <c r="R48" s="88">
        <v>7</v>
      </c>
      <c r="S48" s="88">
        <v>7.5</v>
      </c>
      <c r="T48" s="87">
        <v>1.163907284768212</v>
      </c>
      <c r="U48" s="88">
        <v>1.0190151145782544</v>
      </c>
      <c r="V48" s="88">
        <v>0.9722901385493072</v>
      </c>
      <c r="W48" s="88">
        <f t="shared" si="3"/>
        <v>0.8894308943089431</v>
      </c>
      <c r="X48" s="88">
        <f t="shared" si="3"/>
        <v>0.8771371769383698</v>
      </c>
      <c r="Y48" s="89">
        <f t="shared" si="3"/>
        <v>0.8128834355828221</v>
      </c>
      <c r="Z48" s="87">
        <v>1.4</v>
      </c>
      <c r="AA48" s="88">
        <v>1.4</v>
      </c>
      <c r="AB48" s="88">
        <v>1.4</v>
      </c>
      <c r="AC48" s="88">
        <v>1.4</v>
      </c>
      <c r="AD48" s="88">
        <v>1.4</v>
      </c>
      <c r="AE48" s="88">
        <v>1.5</v>
      </c>
    </row>
    <row r="49" spans="1:31" ht="11.25">
      <c r="A49" s="37" t="s">
        <v>11</v>
      </c>
      <c r="B49" s="87">
        <v>2.7</v>
      </c>
      <c r="C49" s="88">
        <v>2.5</v>
      </c>
      <c r="D49" s="88">
        <v>2.6</v>
      </c>
      <c r="E49" s="88">
        <v>2.9</v>
      </c>
      <c r="F49" s="88">
        <v>3</v>
      </c>
      <c r="G49" s="88">
        <v>3.1</v>
      </c>
      <c r="H49" s="87">
        <v>5.9</v>
      </c>
      <c r="I49" s="88">
        <v>5.6</v>
      </c>
      <c r="J49" s="88">
        <v>6.2</v>
      </c>
      <c r="K49" s="88">
        <v>6.6</v>
      </c>
      <c r="L49" s="88">
        <v>7.2</v>
      </c>
      <c r="M49" s="88">
        <v>7.6</v>
      </c>
      <c r="N49" s="87">
        <v>5.2</v>
      </c>
      <c r="O49" s="88">
        <v>4.4</v>
      </c>
      <c r="P49" s="88">
        <v>6.1</v>
      </c>
      <c r="Q49" s="88">
        <v>7.2</v>
      </c>
      <c r="R49" s="88">
        <v>8.3</v>
      </c>
      <c r="S49" s="88">
        <v>8.9</v>
      </c>
      <c r="T49" s="87">
        <v>0.6335476329631794</v>
      </c>
      <c r="U49" s="88">
        <v>0.5981659024593581</v>
      </c>
      <c r="V49" s="88">
        <v>0.5803108808290155</v>
      </c>
      <c r="W49" s="88">
        <f t="shared" si="3"/>
        <v>0.5936395759717314</v>
      </c>
      <c r="X49" s="88">
        <f t="shared" si="3"/>
        <v>0.5987200758473572</v>
      </c>
      <c r="Y49" s="89">
        <f t="shared" si="3"/>
        <v>0.5966214961945424</v>
      </c>
      <c r="Z49" s="87">
        <v>2.3</v>
      </c>
      <c r="AA49" s="88">
        <v>2.2</v>
      </c>
      <c r="AB49" s="88">
        <v>2.3</v>
      </c>
      <c r="AC49" s="88">
        <v>2.3</v>
      </c>
      <c r="AD49" s="88">
        <v>2.4</v>
      </c>
      <c r="AE49" s="88">
        <v>2.5</v>
      </c>
    </row>
    <row r="50" spans="1:31" ht="11.25">
      <c r="A50" s="37" t="s">
        <v>12</v>
      </c>
      <c r="B50" s="87">
        <v>3.6</v>
      </c>
      <c r="C50" s="88">
        <v>3.8</v>
      </c>
      <c r="D50" s="88">
        <v>4</v>
      </c>
      <c r="E50" s="88">
        <v>2.8</v>
      </c>
      <c r="F50" s="88">
        <v>2.9</v>
      </c>
      <c r="G50" s="88">
        <v>3</v>
      </c>
      <c r="H50" s="87">
        <v>5.5</v>
      </c>
      <c r="I50" s="88">
        <v>4.9</v>
      </c>
      <c r="J50" s="88">
        <v>5.5</v>
      </c>
      <c r="K50" s="88">
        <v>6</v>
      </c>
      <c r="L50" s="88">
        <v>6.6</v>
      </c>
      <c r="M50" s="88">
        <v>6.9</v>
      </c>
      <c r="N50" s="87">
        <v>4.2</v>
      </c>
      <c r="O50" s="88">
        <v>3</v>
      </c>
      <c r="P50" s="88">
        <v>4.1</v>
      </c>
      <c r="Q50" s="88">
        <v>5</v>
      </c>
      <c r="R50" s="88">
        <v>6</v>
      </c>
      <c r="S50" s="88">
        <v>6.9</v>
      </c>
      <c r="T50" s="87">
        <v>0.7225806451612903</v>
      </c>
      <c r="U50" s="88">
        <v>0.5619314205738278</v>
      </c>
      <c r="V50" s="88">
        <v>0.5679245283018868</v>
      </c>
      <c r="W50" s="88">
        <f t="shared" si="3"/>
        <v>0.5761695321871252</v>
      </c>
      <c r="X50" s="88">
        <f t="shared" si="3"/>
        <v>0.6183732752360204</v>
      </c>
      <c r="Y50" s="89">
        <f t="shared" si="3"/>
        <v>0.5500290866783013</v>
      </c>
      <c r="Z50" s="87">
        <v>2.1</v>
      </c>
      <c r="AA50" s="88">
        <v>2</v>
      </c>
      <c r="AB50" s="88">
        <v>2.1</v>
      </c>
      <c r="AC50" s="88">
        <v>2.2</v>
      </c>
      <c r="AD50" s="88">
        <v>2.3</v>
      </c>
      <c r="AE50" s="88">
        <v>2.3</v>
      </c>
    </row>
    <row r="51" spans="1:31" ht="11.25">
      <c r="A51" s="37" t="s">
        <v>13</v>
      </c>
      <c r="B51" s="87">
        <v>2</v>
      </c>
      <c r="C51" s="88">
        <v>2.1</v>
      </c>
      <c r="D51" s="88">
        <v>2.2</v>
      </c>
      <c r="E51" s="88">
        <v>4.2</v>
      </c>
      <c r="F51" s="88">
        <v>4.4</v>
      </c>
      <c r="G51" s="88">
        <v>4.5</v>
      </c>
      <c r="H51" s="87">
        <v>5.6</v>
      </c>
      <c r="I51" s="88">
        <v>5.7</v>
      </c>
      <c r="J51" s="88">
        <v>6.3</v>
      </c>
      <c r="K51" s="88">
        <v>6.6</v>
      </c>
      <c r="L51" s="88">
        <v>6.8</v>
      </c>
      <c r="M51" s="88">
        <v>7.1</v>
      </c>
      <c r="N51" s="87">
        <v>6.8</v>
      </c>
      <c r="O51" s="88">
        <v>5.2</v>
      </c>
      <c r="P51" s="88">
        <v>6.6</v>
      </c>
      <c r="Q51" s="88">
        <v>7.1</v>
      </c>
      <c r="R51" s="88">
        <v>7.6</v>
      </c>
      <c r="S51" s="88">
        <v>8.5</v>
      </c>
      <c r="T51" s="87">
        <v>1.255750273822563</v>
      </c>
      <c r="U51" s="88">
        <v>1.1578243423985732</v>
      </c>
      <c r="V51" s="88">
        <v>1.1518046709129512</v>
      </c>
      <c r="W51" s="88">
        <f t="shared" si="3"/>
        <v>1.0864978902953586</v>
      </c>
      <c r="X51" s="88">
        <f t="shared" si="3"/>
        <v>0.9633300297324083</v>
      </c>
      <c r="Y51" s="89">
        <f t="shared" si="3"/>
        <v>0.9368658399098083</v>
      </c>
      <c r="Z51" s="87">
        <v>1.5</v>
      </c>
      <c r="AA51" s="88">
        <v>1.5</v>
      </c>
      <c r="AB51" s="88">
        <v>1.6</v>
      </c>
      <c r="AC51" s="88">
        <v>1.6</v>
      </c>
      <c r="AD51" s="88">
        <v>1.5</v>
      </c>
      <c r="AE51" s="88">
        <v>1.6</v>
      </c>
    </row>
    <row r="52" spans="1:31" ht="11.25">
      <c r="A52" s="37" t="s">
        <v>14</v>
      </c>
      <c r="B52" s="90">
        <v>3.2</v>
      </c>
      <c r="C52" s="91">
        <v>3.3</v>
      </c>
      <c r="D52" s="91">
        <v>3.5</v>
      </c>
      <c r="E52" s="91">
        <v>2.4</v>
      </c>
      <c r="F52" s="91">
        <v>2.6</v>
      </c>
      <c r="G52" s="91">
        <v>2.7</v>
      </c>
      <c r="H52" s="90">
        <v>4.7</v>
      </c>
      <c r="I52" s="91">
        <v>4.8</v>
      </c>
      <c r="J52" s="91">
        <v>5.2</v>
      </c>
      <c r="K52" s="91">
        <v>5.7</v>
      </c>
      <c r="L52" s="91">
        <v>6.1</v>
      </c>
      <c r="M52" s="91">
        <v>6.6</v>
      </c>
      <c r="N52" s="90">
        <v>3.9</v>
      </c>
      <c r="O52" s="91">
        <v>3.9</v>
      </c>
      <c r="P52" s="91">
        <v>5.2</v>
      </c>
      <c r="Q52" s="91">
        <v>6</v>
      </c>
      <c r="R52" s="91">
        <v>7.1</v>
      </c>
      <c r="S52" s="91">
        <v>7.7</v>
      </c>
      <c r="T52" s="90">
        <v>0.38648180242634317</v>
      </c>
      <c r="U52" s="91">
        <v>0.37768817204301075</v>
      </c>
      <c r="V52" s="91">
        <v>0.3684710351377018</v>
      </c>
      <c r="W52" s="91">
        <f t="shared" si="3"/>
        <v>0.3486166007905138</v>
      </c>
      <c r="X52" s="91">
        <f t="shared" si="3"/>
        <v>0.3335635359116022</v>
      </c>
      <c r="Y52" s="92">
        <f t="shared" si="3"/>
        <v>0.3213507625272331</v>
      </c>
      <c r="Z52" s="90">
        <v>2.4</v>
      </c>
      <c r="AA52" s="91">
        <v>2.2</v>
      </c>
      <c r="AB52" s="91">
        <v>2.4</v>
      </c>
      <c r="AC52" s="91">
        <v>2.4</v>
      </c>
      <c r="AD52" s="91">
        <v>2.4</v>
      </c>
      <c r="AE52" s="91">
        <v>2.4</v>
      </c>
    </row>
    <row r="53" spans="1:31" ht="11.25">
      <c r="A53" s="43" t="s">
        <v>15</v>
      </c>
      <c r="B53" s="93">
        <v>3.2</v>
      </c>
      <c r="C53" s="94">
        <v>3.3</v>
      </c>
      <c r="D53" s="94">
        <v>3.5</v>
      </c>
      <c r="E53" s="94">
        <v>3.6</v>
      </c>
      <c r="F53" s="94">
        <v>3.8</v>
      </c>
      <c r="G53" s="94">
        <v>3.9</v>
      </c>
      <c r="H53" s="93">
        <v>5.7</v>
      </c>
      <c r="I53" s="94">
        <v>5.5</v>
      </c>
      <c r="J53" s="94">
        <v>6.1</v>
      </c>
      <c r="K53" s="94">
        <v>6.6</v>
      </c>
      <c r="L53" s="94">
        <v>7</v>
      </c>
      <c r="M53" s="94">
        <v>7.5</v>
      </c>
      <c r="N53" s="93">
        <v>5.4</v>
      </c>
      <c r="O53" s="94">
        <v>4.5</v>
      </c>
      <c r="P53" s="94">
        <v>5.8</v>
      </c>
      <c r="Q53" s="94">
        <v>6.7</v>
      </c>
      <c r="R53" s="94">
        <v>7.8</v>
      </c>
      <c r="S53" s="94">
        <v>8.7</v>
      </c>
      <c r="T53" s="93">
        <v>1.4259353741496599</v>
      </c>
      <c r="U53" s="94">
        <v>1.2125610238817786</v>
      </c>
      <c r="V53" s="94">
        <v>1.1675911658962506</v>
      </c>
      <c r="W53" s="94">
        <f t="shared" si="3"/>
        <v>1.101550608828006</v>
      </c>
      <c r="X53" s="94">
        <f t="shared" si="3"/>
        <v>1.0590428565162082</v>
      </c>
      <c r="Y53" s="95">
        <f t="shared" si="3"/>
        <v>0.9985830033063257</v>
      </c>
      <c r="Z53" s="96">
        <v>1.8</v>
      </c>
      <c r="AA53" s="97">
        <v>1.7</v>
      </c>
      <c r="AB53" s="98">
        <v>1.8</v>
      </c>
      <c r="AC53" s="98">
        <v>1.8</v>
      </c>
      <c r="AD53" s="99">
        <v>1.9</v>
      </c>
      <c r="AE53" s="99">
        <v>1.9</v>
      </c>
    </row>
    <row r="54" spans="1:37" ht="15" customHeight="1">
      <c r="A54" s="100"/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2"/>
      <c r="AA54" s="102"/>
      <c r="AB54" s="103"/>
      <c r="AC54" s="103"/>
      <c r="AD54" s="103"/>
      <c r="AE54" s="103"/>
      <c r="AF54" s="102"/>
      <c r="AG54" s="102"/>
      <c r="AH54" s="102"/>
      <c r="AI54" s="102"/>
      <c r="AJ54" s="102"/>
      <c r="AK54" s="102"/>
    </row>
    <row r="55" spans="1:20" ht="12.75" customHeight="1">
      <c r="A55" s="7" t="s">
        <v>2</v>
      </c>
      <c r="B55" s="8" t="s">
        <v>29</v>
      </c>
      <c r="C55" s="9"/>
      <c r="D55" s="9"/>
      <c r="E55" s="9"/>
      <c r="F55" s="9"/>
      <c r="G55" s="9"/>
      <c r="H55" s="2"/>
      <c r="I55" s="6"/>
      <c r="N55" s="2"/>
      <c r="T55" s="2"/>
    </row>
    <row r="56" spans="1:20" ht="11.25">
      <c r="A56" s="12"/>
      <c r="B56" s="55">
        <v>2000</v>
      </c>
      <c r="C56" s="15">
        <v>2002</v>
      </c>
      <c r="D56" s="15">
        <v>2004</v>
      </c>
      <c r="E56" s="15">
        <v>2006</v>
      </c>
      <c r="F56" s="15">
        <v>2008</v>
      </c>
      <c r="G56" s="20">
        <v>2010</v>
      </c>
      <c r="H56" s="2"/>
      <c r="I56" s="6"/>
      <c r="N56" s="2"/>
      <c r="T56" s="2"/>
    </row>
    <row r="57" spans="1:20" ht="11.25">
      <c r="A57" s="21" t="s">
        <v>7</v>
      </c>
      <c r="B57" s="84">
        <f aca="true" t="shared" si="4" ref="B57:B65">+H19/B19*100</f>
        <v>58.35755813953488</v>
      </c>
      <c r="C57" s="85">
        <f aca="true" t="shared" si="5" ref="C57:C65">+I19/C19*100</f>
        <v>67.61266587833398</v>
      </c>
      <c r="D57" s="85">
        <f aca="true" t="shared" si="6" ref="D57:D65">+J19/D19*100</f>
        <v>71.00061137151009</v>
      </c>
      <c r="E57" s="85">
        <f aca="true" t="shared" si="7" ref="E57:E65">+K19/E19*100</f>
        <v>74.98154981549816</v>
      </c>
      <c r="F57" s="85">
        <f aca="true" t="shared" si="8" ref="F57:F65">+L19/F19*100</f>
        <v>76.60512988073845</v>
      </c>
      <c r="G57" s="85">
        <f aca="true" t="shared" si="9" ref="G57:G65">+M19/G19*100</f>
        <v>76.74372912436964</v>
      </c>
      <c r="H57" s="2"/>
      <c r="I57" s="6"/>
      <c r="N57" s="2"/>
      <c r="T57" s="2"/>
    </row>
    <row r="58" spans="1:20" ht="11.25">
      <c r="A58" s="31" t="s">
        <v>8</v>
      </c>
      <c r="B58" s="87">
        <f t="shared" si="4"/>
        <v>67.01208981001727</v>
      </c>
      <c r="C58" s="88">
        <f t="shared" si="5"/>
        <v>72.44536686607252</v>
      </c>
      <c r="D58" s="88">
        <f t="shared" si="6"/>
        <v>76.16037735849056</v>
      </c>
      <c r="E58" s="88">
        <f t="shared" si="7"/>
        <v>79.15265635507734</v>
      </c>
      <c r="F58" s="88">
        <f t="shared" si="8"/>
        <v>80.55804907241173</v>
      </c>
      <c r="G58" s="88">
        <f t="shared" si="9"/>
        <v>81.6129233455997</v>
      </c>
      <c r="H58" s="2"/>
      <c r="I58" s="6"/>
      <c r="N58" s="2"/>
      <c r="T58" s="2"/>
    </row>
    <row r="59" spans="1:20" ht="11.25">
      <c r="A59" s="37" t="s">
        <v>9</v>
      </c>
      <c r="B59" s="87">
        <f t="shared" si="4"/>
        <v>52.60135926880712</v>
      </c>
      <c r="C59" s="88">
        <f t="shared" si="5"/>
        <v>57.24442736356649</v>
      </c>
      <c r="D59" s="88">
        <f t="shared" si="6"/>
        <v>58.12564901349948</v>
      </c>
      <c r="E59" s="88">
        <f t="shared" si="7"/>
        <v>61.13045370471113</v>
      </c>
      <c r="F59" s="88">
        <f t="shared" si="8"/>
        <v>62.073843542226626</v>
      </c>
      <c r="G59" s="88">
        <f t="shared" si="9"/>
        <v>62.361957162507366</v>
      </c>
      <c r="H59" s="2"/>
      <c r="I59" s="6"/>
      <c r="N59" s="2"/>
      <c r="T59" s="2"/>
    </row>
    <row r="60" spans="1:20" ht="11.25">
      <c r="A60" s="37" t="s">
        <v>10</v>
      </c>
      <c r="B60" s="87">
        <f t="shared" si="4"/>
        <v>74.21799641725231</v>
      </c>
      <c r="C60" s="88">
        <f t="shared" si="5"/>
        <v>78.50302419354838</v>
      </c>
      <c r="D60" s="88">
        <f t="shared" si="6"/>
        <v>80.79756408997152</v>
      </c>
      <c r="E60" s="88">
        <f t="shared" si="7"/>
        <v>82.67868641339344</v>
      </c>
      <c r="F60" s="88">
        <f t="shared" si="8"/>
        <v>82.88128432615125</v>
      </c>
      <c r="G60" s="88">
        <f t="shared" si="9"/>
        <v>81.28718965871008</v>
      </c>
      <c r="H60" s="2"/>
      <c r="I60" s="6"/>
      <c r="N60" s="2"/>
      <c r="T60" s="2"/>
    </row>
    <row r="61" spans="1:20" ht="11.25">
      <c r="A61" s="37" t="s">
        <v>11</v>
      </c>
      <c r="B61" s="87">
        <f t="shared" si="4"/>
        <v>47.46805489824894</v>
      </c>
      <c r="C61" s="88">
        <f t="shared" si="5"/>
        <v>50.91110905559153</v>
      </c>
      <c r="D61" s="88">
        <f t="shared" si="6"/>
        <v>54.467433969795756</v>
      </c>
      <c r="E61" s="88">
        <f t="shared" si="7"/>
        <v>56.55058923452596</v>
      </c>
      <c r="F61" s="88">
        <f t="shared" si="8"/>
        <v>56.772209468532076</v>
      </c>
      <c r="G61" s="88">
        <f t="shared" si="9"/>
        <v>55.99117782605833</v>
      </c>
      <c r="H61" s="2"/>
      <c r="I61" s="6"/>
      <c r="N61" s="2"/>
      <c r="T61" s="2"/>
    </row>
    <row r="62" spans="1:20" ht="11.25">
      <c r="A62" s="37" t="s">
        <v>12</v>
      </c>
      <c r="B62" s="87">
        <f t="shared" si="4"/>
        <v>44.19237749546279</v>
      </c>
      <c r="C62" s="88">
        <f t="shared" si="5"/>
        <v>48.84477152147869</v>
      </c>
      <c r="D62" s="88">
        <f t="shared" si="6"/>
        <v>51.6306649724693</v>
      </c>
      <c r="E62" s="88">
        <f t="shared" si="7"/>
        <v>53.01576708100442</v>
      </c>
      <c r="F62" s="88">
        <f t="shared" si="8"/>
        <v>52.6717028207083</v>
      </c>
      <c r="G62" s="88">
        <f t="shared" si="9"/>
        <v>52.317132246084284</v>
      </c>
      <c r="H62" s="2"/>
      <c r="I62" s="6"/>
      <c r="N62" s="2"/>
      <c r="T62" s="2"/>
    </row>
    <row r="63" spans="1:20" ht="11.25">
      <c r="A63" s="37" t="s">
        <v>13</v>
      </c>
      <c r="B63" s="87">
        <f t="shared" si="4"/>
        <v>60.98489500184208</v>
      </c>
      <c r="C63" s="88">
        <f t="shared" si="5"/>
        <v>63.27058336781134</v>
      </c>
      <c r="D63" s="88">
        <f t="shared" si="6"/>
        <v>64.81623865908043</v>
      </c>
      <c r="E63" s="88">
        <f t="shared" si="7"/>
        <v>68.35670622078389</v>
      </c>
      <c r="F63" s="88">
        <f t="shared" si="8"/>
        <v>70.5715977109781</v>
      </c>
      <c r="G63" s="88">
        <f t="shared" si="9"/>
        <v>69.97236221752561</v>
      </c>
      <c r="H63" s="2"/>
      <c r="I63" s="6"/>
      <c r="N63" s="2"/>
      <c r="T63" s="2"/>
    </row>
    <row r="64" spans="1:20" ht="11.25">
      <c r="A64" s="37" t="s">
        <v>14</v>
      </c>
      <c r="B64" s="90">
        <f t="shared" si="4"/>
        <v>53.30062444246209</v>
      </c>
      <c r="C64" s="91">
        <f t="shared" si="5"/>
        <v>56.36743215031316</v>
      </c>
      <c r="D64" s="91">
        <f t="shared" si="6"/>
        <v>61.08885222719774</v>
      </c>
      <c r="E64" s="91">
        <f t="shared" si="7"/>
        <v>62.63494967978042</v>
      </c>
      <c r="F64" s="91">
        <f t="shared" si="8"/>
        <v>63.62131246237207</v>
      </c>
      <c r="G64" s="91">
        <f t="shared" si="9"/>
        <v>61.98645598194131</v>
      </c>
      <c r="H64" s="2"/>
      <c r="I64" s="6"/>
      <c r="N64" s="2"/>
      <c r="T64" s="2"/>
    </row>
    <row r="65" spans="1:20" ht="11.25">
      <c r="A65" s="43" t="s">
        <v>15</v>
      </c>
      <c r="B65" s="104">
        <f t="shared" si="4"/>
        <v>56.706504581701886</v>
      </c>
      <c r="C65" s="105">
        <f t="shared" si="5"/>
        <v>60.37686101492328</v>
      </c>
      <c r="D65" s="106">
        <f t="shared" si="6"/>
        <v>61.78186454429549</v>
      </c>
      <c r="E65" s="106">
        <f t="shared" si="7"/>
        <v>63.7577502214349</v>
      </c>
      <c r="F65" s="106">
        <f t="shared" si="8"/>
        <v>64.20523370955027</v>
      </c>
      <c r="G65" s="106">
        <f t="shared" si="9"/>
        <v>63.40657294479099</v>
      </c>
      <c r="H65" s="2"/>
      <c r="I65" s="6"/>
      <c r="N65" s="2"/>
      <c r="T65" s="2"/>
    </row>
    <row r="66" spans="2:20" ht="11.25">
      <c r="B66" s="2"/>
      <c r="C66" s="6"/>
      <c r="H66" s="2"/>
      <c r="I66" s="6"/>
      <c r="N66" s="2"/>
      <c r="T66" s="2"/>
    </row>
    <row r="67" spans="1:20" ht="11.25">
      <c r="A67" s="107" t="s">
        <v>30</v>
      </c>
      <c r="B67" s="2"/>
      <c r="C67" s="6"/>
      <c r="H67" s="2"/>
      <c r="I67" s="6"/>
      <c r="N67" s="2"/>
      <c r="T67" s="2"/>
    </row>
    <row r="68" spans="1:20" ht="11.25">
      <c r="A68" s="108" t="s">
        <v>31</v>
      </c>
      <c r="B68" s="2"/>
      <c r="C68" s="6"/>
      <c r="H68" s="2"/>
      <c r="I68" s="6"/>
      <c r="N68" s="2"/>
      <c r="T68" s="2"/>
    </row>
    <row r="69" spans="2:20" ht="11.25">
      <c r="B69" s="2"/>
      <c r="C69" s="6"/>
      <c r="H69" s="2"/>
      <c r="I69" s="6"/>
      <c r="N69" s="2"/>
      <c r="T69" s="2"/>
    </row>
    <row r="70" spans="2:20" ht="11.25">
      <c r="B70" s="2"/>
      <c r="C70" s="6"/>
      <c r="H70" s="2"/>
      <c r="I70" s="6"/>
      <c r="N70" s="2"/>
      <c r="T70" s="2"/>
    </row>
  </sheetData>
  <mergeCells count="25">
    <mergeCell ref="T43:Y43"/>
    <mergeCell ref="Z43:AE43"/>
    <mergeCell ref="A43:A44"/>
    <mergeCell ref="B43:G43"/>
    <mergeCell ref="H43:M43"/>
    <mergeCell ref="N43:S43"/>
    <mergeCell ref="H4:M4"/>
    <mergeCell ref="N4:S4"/>
    <mergeCell ref="Z17:AE17"/>
    <mergeCell ref="A30:A31"/>
    <mergeCell ref="B30:G30"/>
    <mergeCell ref="H30:M30"/>
    <mergeCell ref="N30:S30"/>
    <mergeCell ref="T30:Y30"/>
    <mergeCell ref="Z30:AE30"/>
    <mergeCell ref="B55:G55"/>
    <mergeCell ref="A55:A56"/>
    <mergeCell ref="T4:Y4"/>
    <mergeCell ref="A17:A18"/>
    <mergeCell ref="B17:G17"/>
    <mergeCell ref="H17:M17"/>
    <mergeCell ref="N17:S17"/>
    <mergeCell ref="T17:Y17"/>
    <mergeCell ref="A4:A5"/>
    <mergeCell ref="B4:G4"/>
  </mergeCells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jhsanto</dc:creator>
  <cp:keywords/>
  <dc:description/>
  <cp:lastModifiedBy>jhsanto</cp:lastModifiedBy>
  <dcterms:created xsi:type="dcterms:W3CDTF">2012-06-27T22:09:25Z</dcterms:created>
  <dcterms:modified xsi:type="dcterms:W3CDTF">2012-06-27T22:10:11Z</dcterms:modified>
  <cp:category/>
  <cp:version/>
  <cp:contentType/>
  <cp:contentStatus/>
</cp:coreProperties>
</file>